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7. jednání\"/>
    </mc:Choice>
  </mc:AlternateContent>
  <xr:revisionPtr revIDLastSave="0" documentId="10_ncr:8100000_{C921B02A-7D29-4A4F-B494-B58AF866F794}" xr6:coauthVersionLast="32" xr6:coauthVersionMax="32" xr10:uidLastSave="{00000000-0000-0000-0000-000000000000}"/>
  <bookViews>
    <workbookView xWindow="0" yWindow="0" windowWidth="15360" windowHeight="6300" xr2:uid="{00000000-000D-0000-FFFF-FFFF00000000}"/>
  </bookViews>
  <sheets>
    <sheet name="distribuce" sheetId="2" r:id="rId1"/>
    <sheet name="IH" sheetId="3" r:id="rId2"/>
    <sheet name="JK" sheetId="8" r:id="rId3"/>
    <sheet name="LD" sheetId="9" r:id="rId4"/>
    <sheet name="PV" sheetId="4" r:id="rId5"/>
    <sheet name="PM" sheetId="5" r:id="rId6"/>
    <sheet name="RN" sheetId="6" r:id="rId7"/>
    <sheet name="VT" sheetId="10" r:id="rId8"/>
    <sheet name="ZK" sheetId="7" r:id="rId9"/>
  </sheets>
  <definedNames>
    <definedName name="_xlnm.Print_Area" localSheetId="0">distribuce!$A$1:$Z$27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0" l="1"/>
  <c r="Q19" i="10"/>
  <c r="Q18" i="10"/>
  <c r="Q17" i="10"/>
  <c r="Q16" i="10"/>
  <c r="Q15" i="10"/>
  <c r="Q20" i="9"/>
  <c r="Q19" i="9"/>
  <c r="Q18" i="9"/>
  <c r="Q17" i="9"/>
  <c r="Q16" i="9"/>
  <c r="Q15" i="9"/>
  <c r="Q20" i="8"/>
  <c r="Q19" i="8"/>
  <c r="Q18" i="8"/>
  <c r="Q17" i="8"/>
  <c r="Q16" i="8"/>
  <c r="Q15" i="8"/>
  <c r="Q20" i="7"/>
  <c r="Q19" i="7"/>
  <c r="Q18" i="7"/>
  <c r="Q17" i="7"/>
  <c r="Q20" i="6"/>
  <c r="Q19" i="6"/>
  <c r="Q18" i="6"/>
  <c r="Q17" i="6"/>
  <c r="Q20" i="5"/>
  <c r="Q19" i="5"/>
  <c r="Q18" i="5"/>
  <c r="Q17" i="5"/>
  <c r="Q20" i="4"/>
  <c r="Q19" i="4"/>
  <c r="Q18" i="4"/>
  <c r="Q17" i="4"/>
  <c r="Q20" i="3"/>
  <c r="Q19" i="3"/>
  <c r="Q18" i="3"/>
  <c r="Q17" i="3"/>
  <c r="Z19" i="2" l="1"/>
  <c r="Z20" i="2"/>
  <c r="Z18" i="2"/>
  <c r="R21" i="2"/>
  <c r="Q17" i="2" l="1"/>
  <c r="Q18" i="2"/>
  <c r="Q19" i="2"/>
  <c r="Q20" i="2"/>
  <c r="Q15" i="2" l="1"/>
  <c r="Z15" i="2"/>
  <c r="Q16" i="2"/>
  <c r="E21" i="2" l="1"/>
  <c r="D21" i="2"/>
  <c r="R22" i="2" l="1"/>
  <c r="Q16" i="7" l="1"/>
  <c r="Q15" i="7"/>
  <c r="Q16" i="6"/>
  <c r="Q15" i="6"/>
  <c r="Q16" i="5"/>
  <c r="Q15" i="5"/>
  <c r="Q16" i="4"/>
  <c r="Q15" i="4"/>
  <c r="Q16" i="3"/>
  <c r="Q15" i="3"/>
</calcChain>
</file>

<file path=xl/sharedStrings.xml><?xml version="1.0" encoding="utf-8"?>
<sst xmlns="http://schemas.openxmlformats.org/spreadsheetml/2006/main" count="810" uniqueCount="81">
  <si>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</si>
  <si>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</si>
  <si>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</si>
  <si>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</si>
  <si>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</si>
  <si>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</si>
  <si>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</si>
  <si>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</si>
  <si>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</si>
  <si>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</si>
  <si>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</si>
  <si>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</si>
  <si>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</si>
  <si>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</si>
  <si>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</si>
  <si>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</si>
  <si>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</si>
  <si>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</si>
  <si>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</si>
  <si>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</si>
  <si>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</si>
  <si>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</si>
  <si>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</si>
  <si>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</si>
  <si>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</si>
  <si>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</si>
  <si>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</si>
  <si>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</si>
  <si>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</si>
  <si>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</si>
  <si>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</si>
  <si>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</si>
  <si>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</si>
  <si>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</si>
  <si>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3. distribuce kinematografického díla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</si>
  <si>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</si>
  <si>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t>Distribuce filmu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</si>
  <si>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2018-3-1-3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</si>
  <si>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8.2.2018 - 31.7.2018</t>
    </r>
  </si>
  <si>
    <t>Finanční alokace: 6 000 000 Kč</t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</si>
  <si>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30.7.2019</t>
    </r>
  </si>
  <si>
    <t xml:space="preserve">Podpora je určena pro distribuci: </t>
  </si>
  <si>
    <t xml:space="preserve"> - jednotlivých kinematografických děl</t>
  </si>
  <si>
    <t xml:space="preserve"> - pásma kinematografických děl, která jsou jedním distribučním titulem v délce standardní celovečerní stopáže nad 60 minut</t>
  </si>
  <si>
    <t>Výzva je společná pro distribuci českých kinematografických děl (ve smyslu § 2 odst. 1 písm. f) zákona o audiovizi) i zahraničních kinematografických děl.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</si>
  <si>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</si>
  <si>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</si>
  <si>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</si>
  <si>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t>2389/2018</t>
  </si>
  <si>
    <t>Libuše Rudinská</t>
  </si>
  <si>
    <t>Na tělo</t>
  </si>
  <si>
    <t>Pechánková, Milica</t>
  </si>
  <si>
    <t>ano</t>
  </si>
  <si>
    <t>Čěněk, David</t>
  </si>
  <si>
    <t>ne</t>
  </si>
  <si>
    <t>2394/2018</t>
  </si>
  <si>
    <t>Distribuce animovaného filmu Pračlověk</t>
  </si>
  <si>
    <t>Cinemart, a.s.</t>
  </si>
  <si>
    <t>Šoba, Přemysl</t>
  </si>
  <si>
    <t>Bernard, Jan</t>
  </si>
  <si>
    <t>dotace</t>
  </si>
  <si>
    <t>2408/2018</t>
  </si>
  <si>
    <t>Tátova volha</t>
  </si>
  <si>
    <t>Cielová, Hana</t>
  </si>
  <si>
    <t>Lamperová, Marta</t>
  </si>
  <si>
    <t>2425/2018</t>
  </si>
  <si>
    <t>Distribuce filmu Bistro Ramen</t>
  </si>
  <si>
    <t>Aerofilms s.r.o.</t>
  </si>
  <si>
    <t>Hodoušková, Markéta</t>
  </si>
  <si>
    <t>2434/2018</t>
  </si>
  <si>
    <t>Distribuce filmu Eric Clapton</t>
  </si>
  <si>
    <t>Škach, Vladislav</t>
  </si>
  <si>
    <t>2445/2018</t>
  </si>
  <si>
    <t>Distribuce filmu Pod jedním stromem</t>
  </si>
  <si>
    <t>Bontonfilm a.s.</t>
  </si>
  <si>
    <t>Voráč, Jiří</t>
  </si>
  <si>
    <t>90%</t>
  </si>
  <si>
    <t>50%</t>
  </si>
  <si>
    <t>65%</t>
  </si>
  <si>
    <t>radní nebodovala</t>
  </si>
  <si>
    <t>radní nebodoval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</si>
</sst>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B4B4B4"/>
      </bottom>
      <diagonal/>
    </border>
    <border>
      <left/>
      <right/>
      <top style="thin">
        <color rgb="FFB4B4B4"/>
      </top>
      <bottom style="thin">
        <color rgb="FFB4B4B4"/>
      </bottom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Alignment="0" applyProtection="0"/>
  </cellStyleXfs>
  <cellXfs count="84">
    <xf numFmtId="0" fontId="0" fillId="0" borderId="0" xfId="0"/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3" fontId="4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4" fillId="2" borderId="9" xfId="1" applyFont="1" applyFill="1" applyBorder="1" applyAlignment="1" applyProtection="1">
      <alignment horizontal="left" vertical="top"/>
      <protection locked="0"/>
    </xf>
    <xf numFmtId="3" fontId="4" fillId="2" borderId="9" xfId="1" applyNumberFormat="1" applyFont="1" applyFill="1" applyBorder="1" applyAlignment="1" applyProtection="1">
      <alignment horizontal="right" vertical="center"/>
      <protection locked="0"/>
    </xf>
    <xf numFmtId="9" fontId="4" fillId="2" borderId="9" xfId="1" applyNumberFormat="1" applyFont="1" applyFill="1" applyBorder="1" applyAlignment="1" applyProtection="1">
      <alignment horizontal="center" vertical="top"/>
      <protection locked="0"/>
    </xf>
    <xf numFmtId="14" fontId="4" fillId="2" borderId="9" xfId="1" applyNumberFormat="1" applyFont="1" applyFill="1" applyBorder="1" applyAlignment="1" applyProtection="1">
      <alignment horizontal="center" vertical="top"/>
      <protection locked="0"/>
    </xf>
    <xf numFmtId="0" fontId="4" fillId="2" borderId="10" xfId="1" applyFont="1" applyFill="1" applyBorder="1" applyAlignment="1" applyProtection="1">
      <alignment horizontal="left" vertical="top"/>
      <protection locked="0"/>
    </xf>
    <xf numFmtId="3" fontId="4" fillId="2" borderId="10" xfId="1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 applyProtection="1">
      <alignment horizontal="left" vertical="top"/>
    </xf>
    <xf numFmtId="2" fontId="4" fillId="2" borderId="2" xfId="0" applyNumberFormat="1" applyFont="1" applyFill="1" applyBorder="1" applyAlignment="1">
      <alignment horizontal="left" vertical="top"/>
    </xf>
    <xf numFmtId="49" fontId="4" fillId="2" borderId="5" xfId="0" applyNumberFormat="1" applyFont="1" applyFill="1" applyBorder="1" applyAlignment="1">
      <alignment horizontal="center" vertical="top"/>
    </xf>
    <xf numFmtId="49" fontId="4" fillId="2" borderId="11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 vertical="top"/>
    </xf>
    <xf numFmtId="9" fontId="4" fillId="2" borderId="10" xfId="1" applyNumberFormat="1" applyFont="1" applyFill="1" applyBorder="1" applyAlignment="1" applyProtection="1">
      <alignment horizontal="center" vertical="top"/>
      <protection locked="0"/>
    </xf>
    <xf numFmtId="14" fontId="4" fillId="2" borderId="10" xfId="1" applyNumberFormat="1" applyFont="1" applyFill="1" applyBorder="1" applyAlignment="1" applyProtection="1">
      <alignment horizontal="center" vertical="top"/>
      <protection locked="0"/>
    </xf>
    <xf numFmtId="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/>
    </xf>
    <xf numFmtId="2" fontId="4" fillId="2" borderId="9" xfId="0" applyNumberFormat="1" applyFont="1" applyFill="1" applyBorder="1" applyAlignment="1" applyProtection="1">
      <alignment horizontal="left" vertical="top"/>
    </xf>
    <xf numFmtId="49" fontId="4" fillId="2" borderId="9" xfId="0" applyNumberFormat="1" applyFont="1" applyFill="1" applyBorder="1" applyAlignment="1">
      <alignment horizontal="center" vertical="top"/>
    </xf>
    <xf numFmtId="0" fontId="4" fillId="2" borderId="12" xfId="1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>
      <alignment horizontal="center" vertical="top"/>
    </xf>
    <xf numFmtId="0" fontId="4" fillId="2" borderId="9" xfId="1" applyFont="1" applyFill="1" applyBorder="1" applyAlignment="1" applyProtection="1">
      <alignment horizontal="center" vertical="top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164" fontId="4" fillId="2" borderId="2" xfId="2" applyNumberFormat="1" applyFont="1" applyFill="1" applyBorder="1" applyAlignment="1">
      <alignment horizontal="right" vertical="top"/>
    </xf>
    <xf numFmtId="164" fontId="4" fillId="2" borderId="0" xfId="2" applyNumberFormat="1" applyFont="1" applyFill="1" applyBorder="1" applyAlignment="1">
      <alignment horizontal="left" vertical="top"/>
    </xf>
    <xf numFmtId="0" fontId="4" fillId="2" borderId="13" xfId="1" applyFont="1" applyFill="1" applyBorder="1" applyAlignment="1" applyProtection="1">
      <alignment horizontal="left" vertical="top"/>
      <protection locked="0"/>
    </xf>
    <xf numFmtId="0" fontId="4" fillId="2" borderId="14" xfId="1" applyFont="1" applyFill="1" applyBorder="1" applyAlignment="1" applyProtection="1">
      <alignment horizontal="left" vertical="top"/>
      <protection locked="0"/>
    </xf>
    <xf numFmtId="3" fontId="4" fillId="2" borderId="13" xfId="1" applyNumberFormat="1" applyFont="1" applyFill="1" applyBorder="1" applyAlignment="1" applyProtection="1">
      <alignment horizontal="right" vertical="center"/>
      <protection locked="0"/>
    </xf>
    <xf numFmtId="2" fontId="4" fillId="2" borderId="13" xfId="0" applyNumberFormat="1" applyFont="1" applyFill="1" applyBorder="1" applyAlignment="1" applyProtection="1">
      <alignment horizontal="left" vertical="top"/>
    </xf>
    <xf numFmtId="0" fontId="4" fillId="2" borderId="13" xfId="1" applyFont="1" applyFill="1" applyBorder="1" applyAlignment="1" applyProtection="1">
      <alignment horizontal="center" vertical="top"/>
      <protection locked="0"/>
    </xf>
    <xf numFmtId="49" fontId="4" fillId="2" borderId="13" xfId="0" applyNumberFormat="1" applyFont="1" applyFill="1" applyBorder="1" applyAlignment="1">
      <alignment horizontal="center" vertical="top"/>
    </xf>
    <xf numFmtId="9" fontId="4" fillId="2" borderId="13" xfId="1" applyNumberFormat="1" applyFont="1" applyFill="1" applyBorder="1" applyAlignment="1" applyProtection="1">
      <alignment horizontal="center" vertical="top"/>
      <protection locked="0"/>
    </xf>
    <xf numFmtId="14" fontId="4" fillId="2" borderId="13" xfId="1" applyNumberFormat="1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>
      <alignment horizontal="left" vertical="top" wrapText="1"/>
    </xf>
    <xf numFmtId="9" fontId="4" fillId="2" borderId="11" xfId="0" applyNumberFormat="1" applyFont="1" applyFill="1" applyBorder="1" applyAlignment="1">
      <alignment horizontal="center" vertical="top"/>
    </xf>
    <xf numFmtId="0" fontId="4" fillId="2" borderId="15" xfId="1" applyFont="1" applyFill="1" applyBorder="1" applyAlignment="1" applyProtection="1">
      <alignment horizontal="left" vertical="top"/>
      <protection locked="0"/>
    </xf>
    <xf numFmtId="3" fontId="4" fillId="2" borderId="15" xfId="1" applyNumberFormat="1" applyFont="1" applyFill="1" applyBorder="1" applyAlignment="1" applyProtection="1">
      <alignment horizontal="right" vertical="center"/>
      <protection locked="0"/>
    </xf>
    <xf numFmtId="1" fontId="4" fillId="2" borderId="15" xfId="0" applyNumberFormat="1" applyFont="1" applyFill="1" applyBorder="1" applyAlignment="1">
      <alignment horizontal="left" vertical="top"/>
    </xf>
    <xf numFmtId="2" fontId="4" fillId="2" borderId="15" xfId="0" applyNumberFormat="1" applyFont="1" applyFill="1" applyBorder="1" applyAlignment="1" applyProtection="1">
      <alignment horizontal="left" vertical="top"/>
    </xf>
    <xf numFmtId="2" fontId="4" fillId="2" borderId="15" xfId="0" applyNumberFormat="1" applyFont="1" applyFill="1" applyBorder="1" applyAlignment="1">
      <alignment horizontal="left" vertical="top"/>
    </xf>
    <xf numFmtId="164" fontId="4" fillId="2" borderId="15" xfId="2" applyNumberFormat="1" applyFont="1" applyFill="1" applyBorder="1" applyAlignment="1">
      <alignment horizontal="right" vertical="top"/>
    </xf>
    <xf numFmtId="49" fontId="4" fillId="2" borderId="15" xfId="0" applyNumberFormat="1" applyFont="1" applyFill="1" applyBorder="1" applyAlignment="1">
      <alignment horizontal="center" vertical="top"/>
    </xf>
    <xf numFmtId="49" fontId="4" fillId="2" borderId="15" xfId="0" applyNumberFormat="1" applyFont="1" applyFill="1" applyBorder="1" applyAlignment="1">
      <alignment horizontal="center"/>
    </xf>
    <xf numFmtId="9" fontId="4" fillId="2" borderId="15" xfId="1" applyNumberFormat="1" applyFont="1" applyFill="1" applyBorder="1" applyAlignment="1" applyProtection="1">
      <alignment horizontal="center" vertical="top"/>
      <protection locked="0"/>
    </xf>
    <xf numFmtId="14" fontId="4" fillId="2" borderId="15" xfId="1" applyNumberFormat="1" applyFont="1" applyFill="1" applyBorder="1" applyAlignment="1" applyProtection="1">
      <alignment horizontal="center" vertical="top"/>
      <protection locked="0"/>
    </xf>
    <xf numFmtId="9" fontId="4" fillId="2" borderId="15" xfId="0" applyNumberFormat="1" applyFont="1" applyFill="1" applyBorder="1" applyAlignment="1">
      <alignment horizontal="center" vertical="top"/>
    </xf>
    <xf numFmtId="164" fontId="4" fillId="2" borderId="15" xfId="2" applyNumberFormat="1" applyFont="1" applyFill="1" applyBorder="1" applyAlignment="1" applyProtection="1">
      <alignment horizontal="right" vertical="center"/>
      <protection locked="0"/>
    </xf>
    <xf numFmtId="2" fontId="4" fillId="2" borderId="16" xfId="0" applyNumberFormat="1" applyFont="1" applyFill="1" applyBorder="1" applyAlignment="1" applyProtection="1">
      <alignment horizontal="left" vertical="top"/>
    </xf>
    <xf numFmtId="2" fontId="4" fillId="2" borderId="14" xfId="0" applyNumberFormat="1" applyFont="1" applyFill="1" applyBorder="1" applyAlignment="1" applyProtection="1">
      <alignment horizontal="left" vertical="top"/>
    </xf>
    <xf numFmtId="2" fontId="4" fillId="2" borderId="12" xfId="0" applyNumberFormat="1" applyFont="1" applyFill="1" applyBorder="1" applyAlignment="1" applyProtection="1">
      <alignment horizontal="left" vertical="top"/>
    </xf>
    <xf numFmtId="49" fontId="4" fillId="2" borderId="17" xfId="0" applyNumberFormat="1" applyFont="1" applyFill="1" applyBorder="1" applyAlignment="1">
      <alignment horizontal="center" vertical="top"/>
    </xf>
    <xf numFmtId="49" fontId="4" fillId="2" borderId="18" xfId="0" applyNumberFormat="1" applyFont="1" applyFill="1" applyBorder="1" applyAlignment="1">
      <alignment horizontal="center" vertical="top"/>
    </xf>
    <xf numFmtId="49" fontId="4" fillId="2" borderId="19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2" fontId="5" fillId="2" borderId="2" xfId="0" applyNumberFormat="1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left" vertical="top" wrapText="1"/>
    </xf>
    <xf numFmtId="2" fontId="5" fillId="2" borderId="3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wrapText="1"/>
    </xf>
  </cellXfs>
  <cellStyles count="3">
    <cellStyle name="Čárka" xfId="2" builtinId="3"/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22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5" style="2" customWidth="1"/>
    <col min="20" max="20" width="10.33203125" style="33" customWidth="1"/>
    <col min="21" max="21" width="9.33203125" style="2" customWidth="1"/>
    <col min="22" max="22" width="9.33203125" style="33" customWidth="1"/>
    <col min="23" max="23" width="10.33203125" style="2" customWidth="1"/>
    <col min="24" max="24" width="15.6640625" style="33" customWidth="1"/>
    <col min="25" max="25" width="15.6640625" style="2" customWidth="1"/>
    <col min="26" max="26" width="15" style="2" customWidth="1"/>
    <col min="27" max="16384" width="9.109375" style="2"/>
  </cols>
  <sheetData>
    <row r="1" spans="1:90" ht="38.25" customHeight="1" x14ac:dyDescent="0.3">
      <c r="A1" s="1" t="s">
        <v>36</v>
      </c>
    </row>
    <row r="2" spans="1:90" ht="14.4" x14ac:dyDescent="0.3">
      <c r="A2" s="13" t="s">
        <v>37</v>
      </c>
      <c r="D2" s="4" t="s">
        <v>23</v>
      </c>
    </row>
    <row r="3" spans="1:90" ht="14.4" x14ac:dyDescent="0.3">
      <c r="A3" s="4" t="s">
        <v>34</v>
      </c>
      <c r="D3" s="2" t="s">
        <v>45</v>
      </c>
    </row>
    <row r="4" spans="1:90" ht="14.4" x14ac:dyDescent="0.3">
      <c r="A4" s="13" t="s">
        <v>38</v>
      </c>
      <c r="D4" s="2" t="s">
        <v>46</v>
      </c>
    </row>
    <row r="5" spans="1:90" ht="12.6" x14ac:dyDescent="0.3">
      <c r="A5" s="13" t="s">
        <v>39</v>
      </c>
      <c r="D5" s="2" t="s">
        <v>47</v>
      </c>
    </row>
    <row r="6" spans="1:90" ht="14.4" x14ac:dyDescent="0.3">
      <c r="A6" s="13" t="s">
        <v>40</v>
      </c>
    </row>
    <row r="7" spans="1:90" ht="12.6" x14ac:dyDescent="0.3">
      <c r="A7" s="4" t="s">
        <v>22</v>
      </c>
      <c r="D7" s="4" t="s">
        <v>24</v>
      </c>
    </row>
    <row r="8" spans="1:90" ht="14.4" x14ac:dyDescent="0.3">
      <c r="A8" s="14" t="s">
        <v>35</v>
      </c>
      <c r="D8" s="2" t="s">
        <v>41</v>
      </c>
      <c r="F8" s="2" t="s">
        <v>42</v>
      </c>
    </row>
    <row r="9" spans="1:90" ht="27" customHeight="1" x14ac:dyDescent="0.3">
      <c r="F9" s="77" t="s">
        <v>43</v>
      </c>
      <c r="G9" s="77"/>
      <c r="H9" s="77"/>
      <c r="I9" s="77"/>
      <c r="J9" s="77"/>
    </row>
    <row r="10" spans="1:90" ht="25.2" customHeight="1" x14ac:dyDescent="0.2">
      <c r="D10" s="78" t="s">
        <v>44</v>
      </c>
      <c r="E10" s="78"/>
      <c r="F10" s="78"/>
      <c r="G10" s="78"/>
      <c r="H10" s="78"/>
      <c r="I10" s="78"/>
      <c r="J10" s="78"/>
    </row>
    <row r="11" spans="1:90" ht="12.6" x14ac:dyDescent="0.3">
      <c r="A11" s="4"/>
    </row>
    <row r="12" spans="1:90" ht="26.4" customHeight="1" x14ac:dyDescent="0.3">
      <c r="A12" s="67" t="s">
        <v>0</v>
      </c>
      <c r="B12" s="67" t="s">
        <v>1</v>
      </c>
      <c r="C12" s="67" t="s">
        <v>17</v>
      </c>
      <c r="D12" s="67" t="s">
        <v>13</v>
      </c>
      <c r="E12" s="70" t="s">
        <v>2</v>
      </c>
      <c r="F12" s="79" t="s">
        <v>30</v>
      </c>
      <c r="G12" s="80"/>
      <c r="H12" s="79" t="s">
        <v>31</v>
      </c>
      <c r="I12" s="80"/>
      <c r="J12" s="67" t="s">
        <v>32</v>
      </c>
      <c r="K12" s="67" t="s">
        <v>14</v>
      </c>
      <c r="L12" s="67" t="s">
        <v>16</v>
      </c>
      <c r="M12" s="67" t="s">
        <v>28</v>
      </c>
      <c r="N12" s="67" t="s">
        <v>29</v>
      </c>
      <c r="O12" s="67" t="s">
        <v>33</v>
      </c>
      <c r="P12" s="67" t="s">
        <v>3</v>
      </c>
      <c r="Q12" s="67" t="s">
        <v>4</v>
      </c>
      <c r="R12" s="67" t="s">
        <v>5</v>
      </c>
      <c r="S12" s="67" t="s">
        <v>6</v>
      </c>
      <c r="T12" s="73" t="s">
        <v>7</v>
      </c>
      <c r="U12" s="67" t="s">
        <v>8</v>
      </c>
      <c r="V12" s="73" t="s">
        <v>9</v>
      </c>
      <c r="W12" s="67" t="s">
        <v>10</v>
      </c>
      <c r="X12" s="73" t="s">
        <v>11</v>
      </c>
      <c r="Y12" s="67" t="s">
        <v>12</v>
      </c>
      <c r="Z12" s="75" t="s">
        <v>15</v>
      </c>
    </row>
    <row r="13" spans="1:90" ht="59.4" customHeight="1" x14ac:dyDescent="0.3">
      <c r="A13" s="68"/>
      <c r="B13" s="68"/>
      <c r="C13" s="68"/>
      <c r="D13" s="68"/>
      <c r="E13" s="71"/>
      <c r="F13" s="81"/>
      <c r="G13" s="82"/>
      <c r="H13" s="81"/>
      <c r="I13" s="82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74"/>
      <c r="U13" s="69"/>
      <c r="V13" s="74"/>
      <c r="W13" s="69"/>
      <c r="X13" s="74"/>
      <c r="Y13" s="69"/>
      <c r="Z13" s="76"/>
    </row>
    <row r="14" spans="1:90" ht="28.95" customHeight="1" x14ac:dyDescent="0.3">
      <c r="A14" s="69"/>
      <c r="B14" s="69"/>
      <c r="C14" s="69"/>
      <c r="D14" s="69"/>
      <c r="E14" s="72"/>
      <c r="F14" s="5" t="s">
        <v>25</v>
      </c>
      <c r="G14" s="6" t="s">
        <v>26</v>
      </c>
      <c r="H14" s="6" t="s">
        <v>25</v>
      </c>
      <c r="I14" s="6" t="s">
        <v>26</v>
      </c>
      <c r="J14" s="6" t="s">
        <v>27</v>
      </c>
      <c r="K14" s="6" t="s">
        <v>19</v>
      </c>
      <c r="L14" s="6" t="s">
        <v>19</v>
      </c>
      <c r="M14" s="6" t="s">
        <v>20</v>
      </c>
      <c r="N14" s="6" t="s">
        <v>21</v>
      </c>
      <c r="O14" s="6" t="s">
        <v>21</v>
      </c>
      <c r="P14" s="6" t="s">
        <v>20</v>
      </c>
      <c r="Q14" s="6"/>
      <c r="R14" s="6"/>
      <c r="S14" s="6"/>
      <c r="T14" s="36"/>
      <c r="U14" s="35"/>
      <c r="V14" s="36"/>
      <c r="W14" s="35"/>
      <c r="X14" s="36"/>
      <c r="Y14" s="6"/>
      <c r="Z14" s="6"/>
    </row>
    <row r="15" spans="1:90" s="7" customFormat="1" ht="12.75" customHeight="1" x14ac:dyDescent="0.2">
      <c r="A15" s="19" t="s">
        <v>48</v>
      </c>
      <c r="B15" s="19" t="s">
        <v>49</v>
      </c>
      <c r="C15" s="19" t="s">
        <v>50</v>
      </c>
      <c r="D15" s="20">
        <v>351450</v>
      </c>
      <c r="E15" s="20">
        <v>165000</v>
      </c>
      <c r="F15" s="19" t="s">
        <v>51</v>
      </c>
      <c r="G15" s="47" t="s">
        <v>52</v>
      </c>
      <c r="H15" s="19" t="s">
        <v>53</v>
      </c>
      <c r="I15" s="47" t="s">
        <v>52</v>
      </c>
      <c r="J15" s="21">
        <v>30.2</v>
      </c>
      <c r="K15" s="21">
        <v>9.8000000000000007</v>
      </c>
      <c r="L15" s="21">
        <v>12.4</v>
      </c>
      <c r="M15" s="21">
        <v>4</v>
      </c>
      <c r="N15" s="21">
        <v>5.4</v>
      </c>
      <c r="O15" s="21">
        <v>5.6</v>
      </c>
      <c r="P15" s="21">
        <v>2.8</v>
      </c>
      <c r="Q15" s="22">
        <f>SUM(J15:P15)</f>
        <v>70.199999999999989</v>
      </c>
      <c r="R15" s="37">
        <v>100000</v>
      </c>
      <c r="S15" s="23" t="s">
        <v>60</v>
      </c>
      <c r="T15" s="24" t="s">
        <v>54</v>
      </c>
      <c r="U15" s="25" t="s">
        <v>54</v>
      </c>
      <c r="V15" s="26">
        <v>0.47</v>
      </c>
      <c r="W15" s="48">
        <v>0.5</v>
      </c>
      <c r="X15" s="27">
        <v>43465</v>
      </c>
      <c r="Y15" s="27">
        <v>43465</v>
      </c>
      <c r="Z15" s="28">
        <f>R15/(0.7*D15)</f>
        <v>0.40647927971871639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</row>
    <row r="16" spans="1:90" s="29" customFormat="1" ht="12.75" customHeight="1" x14ac:dyDescent="0.2">
      <c r="A16" s="49" t="s">
        <v>55</v>
      </c>
      <c r="B16" s="49" t="s">
        <v>57</v>
      </c>
      <c r="C16" s="49" t="s">
        <v>56</v>
      </c>
      <c r="D16" s="50">
        <v>4349000</v>
      </c>
      <c r="E16" s="50">
        <v>250000</v>
      </c>
      <c r="F16" s="49" t="s">
        <v>58</v>
      </c>
      <c r="G16" s="51" t="s">
        <v>54</v>
      </c>
      <c r="H16" s="49" t="s">
        <v>59</v>
      </c>
      <c r="I16" s="51" t="s">
        <v>54</v>
      </c>
      <c r="J16" s="52">
        <v>21.6</v>
      </c>
      <c r="K16" s="52">
        <v>13.2</v>
      </c>
      <c r="L16" s="52">
        <v>11.4</v>
      </c>
      <c r="M16" s="52">
        <v>4</v>
      </c>
      <c r="N16" s="52">
        <v>5.8</v>
      </c>
      <c r="O16" s="52">
        <v>7.2</v>
      </c>
      <c r="P16" s="52">
        <v>5</v>
      </c>
      <c r="Q16" s="53">
        <f t="shared" ref="Q16:Q20" si="0">SUM(J16:P16)</f>
        <v>68.199999999999989</v>
      </c>
      <c r="R16" s="54"/>
      <c r="S16" s="55"/>
      <c r="T16" s="56" t="s">
        <v>54</v>
      </c>
      <c r="U16" s="55"/>
      <c r="V16" s="57">
        <v>0.06</v>
      </c>
      <c r="W16" s="55"/>
      <c r="X16" s="58">
        <v>43465</v>
      </c>
      <c r="Y16" s="55"/>
      <c r="Z16" s="59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26" ht="12.75" customHeight="1" x14ac:dyDescent="0.2">
      <c r="A17" s="49" t="s">
        <v>61</v>
      </c>
      <c r="B17" s="49" t="s">
        <v>57</v>
      </c>
      <c r="C17" s="49" t="s">
        <v>62</v>
      </c>
      <c r="D17" s="50">
        <v>1980000</v>
      </c>
      <c r="E17" s="50">
        <v>450000</v>
      </c>
      <c r="F17" s="49" t="s">
        <v>63</v>
      </c>
      <c r="G17" s="51" t="s">
        <v>54</v>
      </c>
      <c r="H17" s="49" t="s">
        <v>64</v>
      </c>
      <c r="I17" s="51" t="s">
        <v>52</v>
      </c>
      <c r="J17" s="52">
        <v>20</v>
      </c>
      <c r="K17" s="52">
        <v>13.2</v>
      </c>
      <c r="L17" s="52">
        <v>8.1999999999999993</v>
      </c>
      <c r="M17" s="52">
        <v>4.4000000000000004</v>
      </c>
      <c r="N17" s="52">
        <v>7</v>
      </c>
      <c r="O17" s="61">
        <v>7.6</v>
      </c>
      <c r="P17" s="52">
        <v>4</v>
      </c>
      <c r="Q17" s="53">
        <f t="shared" si="0"/>
        <v>64.400000000000006</v>
      </c>
      <c r="R17" s="54"/>
      <c r="S17" s="64"/>
      <c r="T17" s="56" t="s">
        <v>54</v>
      </c>
      <c r="U17" s="55"/>
      <c r="V17" s="57">
        <v>0.23</v>
      </c>
      <c r="W17" s="55"/>
      <c r="X17" s="58">
        <v>43465</v>
      </c>
      <c r="Y17" s="55"/>
      <c r="Z17" s="59"/>
    </row>
    <row r="18" spans="1:26" ht="12.75" customHeight="1" x14ac:dyDescent="0.2">
      <c r="A18" s="49" t="s">
        <v>65</v>
      </c>
      <c r="B18" s="49" t="s">
        <v>67</v>
      </c>
      <c r="C18" s="49" t="s">
        <v>66</v>
      </c>
      <c r="D18" s="50">
        <v>362700</v>
      </c>
      <c r="E18" s="50">
        <v>150000</v>
      </c>
      <c r="F18" s="49" t="s">
        <v>68</v>
      </c>
      <c r="G18" s="51" t="s">
        <v>52</v>
      </c>
      <c r="H18" s="49" t="s">
        <v>51</v>
      </c>
      <c r="I18" s="51" t="s">
        <v>52</v>
      </c>
      <c r="J18" s="52">
        <v>23.6</v>
      </c>
      <c r="K18" s="52">
        <v>14</v>
      </c>
      <c r="L18" s="52">
        <v>7.8</v>
      </c>
      <c r="M18" s="52">
        <v>5</v>
      </c>
      <c r="N18" s="52">
        <v>8</v>
      </c>
      <c r="O18" s="61">
        <v>9.1999999999999993</v>
      </c>
      <c r="P18" s="52">
        <v>4.8</v>
      </c>
      <c r="Q18" s="53">
        <f t="shared" si="0"/>
        <v>72.399999999999991</v>
      </c>
      <c r="R18" s="60">
        <v>150000</v>
      </c>
      <c r="S18" s="64" t="s">
        <v>60</v>
      </c>
      <c r="T18" s="56" t="s">
        <v>54</v>
      </c>
      <c r="U18" s="55" t="s">
        <v>52</v>
      </c>
      <c r="V18" s="57">
        <v>0.41</v>
      </c>
      <c r="W18" s="55" t="s">
        <v>78</v>
      </c>
      <c r="X18" s="58">
        <v>43646</v>
      </c>
      <c r="Y18" s="58">
        <v>43646</v>
      </c>
      <c r="Z18" s="59">
        <f>R18/(0.7*D18)</f>
        <v>0.59080704241994575</v>
      </c>
    </row>
    <row r="19" spans="1:26" ht="12.75" customHeight="1" x14ac:dyDescent="0.3">
      <c r="A19" s="39" t="s">
        <v>69</v>
      </c>
      <c r="B19" s="40" t="s">
        <v>57</v>
      </c>
      <c r="C19" s="39" t="s">
        <v>70</v>
      </c>
      <c r="D19" s="41">
        <v>423000</v>
      </c>
      <c r="E19" s="41">
        <v>80000</v>
      </c>
      <c r="F19" s="39" t="s">
        <v>59</v>
      </c>
      <c r="G19" s="39" t="s">
        <v>52</v>
      </c>
      <c r="H19" s="39" t="s">
        <v>71</v>
      </c>
      <c r="I19" s="39" t="s">
        <v>52</v>
      </c>
      <c r="J19" s="42">
        <v>31.4</v>
      </c>
      <c r="K19" s="42">
        <v>13.6</v>
      </c>
      <c r="L19" s="42">
        <v>11.8</v>
      </c>
      <c r="M19" s="42">
        <v>4.2</v>
      </c>
      <c r="N19" s="42">
        <v>8.1999999999999993</v>
      </c>
      <c r="O19" s="62">
        <v>6.8</v>
      </c>
      <c r="P19" s="52">
        <v>4</v>
      </c>
      <c r="Q19" s="53">
        <f t="shared" si="0"/>
        <v>80</v>
      </c>
      <c r="R19" s="60">
        <v>80000</v>
      </c>
      <c r="S19" s="65" t="s">
        <v>60</v>
      </c>
      <c r="T19" s="43" t="s">
        <v>54</v>
      </c>
      <c r="U19" s="44" t="s">
        <v>54</v>
      </c>
      <c r="V19" s="45">
        <v>0.19</v>
      </c>
      <c r="W19" s="44" t="s">
        <v>77</v>
      </c>
      <c r="X19" s="46">
        <v>43496</v>
      </c>
      <c r="Y19" s="46">
        <v>43496</v>
      </c>
      <c r="Z19" s="59">
        <f t="shared" ref="Z19:Z20" si="1">R19/(0.7*D19)</f>
        <v>0.27017899358324893</v>
      </c>
    </row>
    <row r="20" spans="1:26" ht="12.75" customHeight="1" x14ac:dyDescent="0.3">
      <c r="A20" s="15" t="s">
        <v>72</v>
      </c>
      <c r="B20" s="32" t="s">
        <v>74</v>
      </c>
      <c r="C20" s="15" t="s">
        <v>73</v>
      </c>
      <c r="D20" s="16">
        <v>140530</v>
      </c>
      <c r="E20" s="16">
        <v>100000</v>
      </c>
      <c r="F20" s="15" t="s">
        <v>75</v>
      </c>
      <c r="G20" s="15" t="s">
        <v>52</v>
      </c>
      <c r="H20" s="15" t="s">
        <v>63</v>
      </c>
      <c r="I20" s="15" t="s">
        <v>52</v>
      </c>
      <c r="J20" s="30">
        <v>25</v>
      </c>
      <c r="K20" s="30">
        <v>13.2</v>
      </c>
      <c r="L20" s="30">
        <v>10.4</v>
      </c>
      <c r="M20" s="30">
        <v>4</v>
      </c>
      <c r="N20" s="30">
        <v>7.8</v>
      </c>
      <c r="O20" s="63">
        <v>6.8</v>
      </c>
      <c r="P20" s="52">
        <v>4.2</v>
      </c>
      <c r="Q20" s="53">
        <f t="shared" si="0"/>
        <v>71.400000000000006</v>
      </c>
      <c r="R20" s="60">
        <v>100000</v>
      </c>
      <c r="S20" s="66" t="s">
        <v>60</v>
      </c>
      <c r="T20" s="34" t="s">
        <v>52</v>
      </c>
      <c r="U20" s="31" t="s">
        <v>52</v>
      </c>
      <c r="V20" s="17">
        <v>0.71</v>
      </c>
      <c r="W20" s="31" t="s">
        <v>76</v>
      </c>
      <c r="X20" s="18">
        <v>43404</v>
      </c>
      <c r="Y20" s="18">
        <v>43404</v>
      </c>
      <c r="Z20" s="59">
        <f t="shared" si="1"/>
        <v>1.0165597584654014</v>
      </c>
    </row>
    <row r="21" spans="1:26" x14ac:dyDescent="0.3">
      <c r="D21" s="12">
        <f>SUM(D15:D20)</f>
        <v>7606680</v>
      </c>
      <c r="E21" s="12">
        <f>SUM(E15:E20)</f>
        <v>1195000</v>
      </c>
      <c r="F21" s="12"/>
      <c r="R21" s="38">
        <f>SUM(R15:R20)</f>
        <v>430000</v>
      </c>
    </row>
    <row r="22" spans="1:26" x14ac:dyDescent="0.3">
      <c r="E22" s="12"/>
      <c r="F22" s="12"/>
      <c r="G22" s="12"/>
      <c r="H22" s="12"/>
      <c r="Q22" s="2" t="s">
        <v>18</v>
      </c>
      <c r="R22" s="38">
        <f>6000000-R21</f>
        <v>5570000</v>
      </c>
    </row>
  </sheetData>
  <sortState ref="A12:BT16">
    <sortCondition ref="A12"/>
  </sortState>
  <mergeCells count="26">
    <mergeCell ref="F9:J9"/>
    <mergeCell ref="D10:J10"/>
    <mergeCell ref="F12:G13"/>
    <mergeCell ref="H12:I13"/>
    <mergeCell ref="W12:W13"/>
    <mergeCell ref="U12:U13"/>
    <mergeCell ref="X12:X13"/>
    <mergeCell ref="Y12:Y13"/>
    <mergeCell ref="Z12:Z13"/>
    <mergeCell ref="J12:J13"/>
    <mergeCell ref="K12:K13"/>
    <mergeCell ref="L12:L13"/>
    <mergeCell ref="V12:V13"/>
    <mergeCell ref="M12:M13"/>
    <mergeCell ref="N12:N13"/>
    <mergeCell ref="O12:O13"/>
    <mergeCell ref="P12:P13"/>
    <mergeCell ref="Q12:Q13"/>
    <mergeCell ref="R12:R13"/>
    <mergeCell ref="S12:S13"/>
    <mergeCell ref="T12:T13"/>
    <mergeCell ref="A12:A14"/>
    <mergeCell ref="B12:B14"/>
    <mergeCell ref="C12:C14"/>
    <mergeCell ref="D12:D14"/>
    <mergeCell ref="E12:E14"/>
  </mergeCells>
  <dataValidations count="4">
    <dataValidation type="decimal" operator="lessThanOrEqual" allowBlank="1" showInputMessage="1" showErrorMessage="1" error="max. 40" sqref="J15:J20" xr:uid="{00000000-0002-0000-0000-000000000000}">
      <formula1>40</formula1>
    </dataValidation>
    <dataValidation type="decimal" operator="lessThanOrEqual" allowBlank="1" showInputMessage="1" showErrorMessage="1" error="max. 15" sqref="K15:L20" xr:uid="{00000000-0002-0000-0000-000001000000}">
      <formula1>15</formula1>
    </dataValidation>
    <dataValidation type="decimal" operator="lessThanOrEqual" allowBlank="1" showInputMessage="1" showErrorMessage="1" error="max. 5" sqref="M15:M20 P15:P20" xr:uid="{00000000-0002-0000-0000-000002000000}">
      <formula1>5</formula1>
    </dataValidation>
    <dataValidation type="decimal" operator="lessThanOrEqual" allowBlank="1" showInputMessage="1" showErrorMessage="1" error="max. 10" sqref="N15:O20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20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36</v>
      </c>
    </row>
    <row r="2" spans="1:82" ht="14.4" x14ac:dyDescent="0.3">
      <c r="A2" s="13" t="s">
        <v>37</v>
      </c>
      <c r="D2" s="4" t="s">
        <v>23</v>
      </c>
    </row>
    <row r="3" spans="1:82" ht="14.4" x14ac:dyDescent="0.3">
      <c r="A3" s="4" t="s">
        <v>34</v>
      </c>
      <c r="D3" s="2" t="s">
        <v>45</v>
      </c>
    </row>
    <row r="4" spans="1:82" ht="14.4" x14ac:dyDescent="0.3">
      <c r="A4" s="13" t="s">
        <v>38</v>
      </c>
      <c r="D4" s="2" t="s">
        <v>46</v>
      </c>
    </row>
    <row r="5" spans="1:82" ht="12.6" x14ac:dyDescent="0.3">
      <c r="A5" s="13" t="s">
        <v>39</v>
      </c>
      <c r="D5" s="2" t="s">
        <v>47</v>
      </c>
    </row>
    <row r="6" spans="1:82" ht="14.4" x14ac:dyDescent="0.3">
      <c r="A6" s="13" t="s">
        <v>40</v>
      </c>
    </row>
    <row r="7" spans="1:82" ht="12.6" x14ac:dyDescent="0.3">
      <c r="A7" s="4" t="s">
        <v>22</v>
      </c>
      <c r="D7" s="4" t="s">
        <v>24</v>
      </c>
    </row>
    <row r="8" spans="1:82" ht="14.4" x14ac:dyDescent="0.3">
      <c r="A8" s="14" t="s">
        <v>35</v>
      </c>
      <c r="D8" s="2" t="s">
        <v>41</v>
      </c>
      <c r="F8" s="2" t="s">
        <v>42</v>
      </c>
    </row>
    <row r="9" spans="1:82" ht="27" customHeight="1" x14ac:dyDescent="0.3">
      <c r="F9" s="77" t="s">
        <v>43</v>
      </c>
      <c r="G9" s="77"/>
      <c r="H9" s="77"/>
      <c r="I9" s="77"/>
      <c r="J9" s="77"/>
    </row>
    <row r="10" spans="1:82" ht="25.2" customHeight="1" x14ac:dyDescent="0.2">
      <c r="D10" s="83" t="s">
        <v>44</v>
      </c>
      <c r="E10" s="83"/>
      <c r="F10" s="83"/>
      <c r="G10" s="83"/>
      <c r="H10" s="83"/>
      <c r="I10" s="83"/>
      <c r="J10" s="83"/>
    </row>
    <row r="11" spans="1:82" ht="12.6" x14ac:dyDescent="0.3">
      <c r="A11" s="4"/>
    </row>
    <row r="12" spans="1:82" ht="26.4" customHeight="1" x14ac:dyDescent="0.3">
      <c r="A12" s="67" t="s">
        <v>0</v>
      </c>
      <c r="B12" s="67" t="s">
        <v>1</v>
      </c>
      <c r="C12" s="67" t="s">
        <v>17</v>
      </c>
      <c r="D12" s="67" t="s">
        <v>13</v>
      </c>
      <c r="E12" s="70" t="s">
        <v>2</v>
      </c>
      <c r="F12" s="79" t="s">
        <v>30</v>
      </c>
      <c r="G12" s="80"/>
      <c r="H12" s="79" t="s">
        <v>31</v>
      </c>
      <c r="I12" s="80"/>
      <c r="J12" s="67" t="s">
        <v>32</v>
      </c>
      <c r="K12" s="67" t="s">
        <v>14</v>
      </c>
      <c r="L12" s="67" t="s">
        <v>16</v>
      </c>
      <c r="M12" s="67" t="s">
        <v>28</v>
      </c>
      <c r="N12" s="67" t="s">
        <v>29</v>
      </c>
      <c r="O12" s="67" t="s">
        <v>33</v>
      </c>
      <c r="P12" s="67" t="s">
        <v>3</v>
      </c>
      <c r="Q12" s="67" t="s">
        <v>4</v>
      </c>
    </row>
    <row r="13" spans="1:82" ht="59.4" customHeight="1" x14ac:dyDescent="0.3">
      <c r="A13" s="68"/>
      <c r="B13" s="68"/>
      <c r="C13" s="68"/>
      <c r="D13" s="68"/>
      <c r="E13" s="71"/>
      <c r="F13" s="81"/>
      <c r="G13" s="82"/>
      <c r="H13" s="81"/>
      <c r="I13" s="82"/>
      <c r="J13" s="69"/>
      <c r="K13" s="69"/>
      <c r="L13" s="69"/>
      <c r="M13" s="69"/>
      <c r="N13" s="69"/>
      <c r="O13" s="69"/>
      <c r="P13" s="69"/>
      <c r="Q13" s="69"/>
    </row>
    <row r="14" spans="1:82" ht="28.95" customHeight="1" x14ac:dyDescent="0.3">
      <c r="A14" s="69"/>
      <c r="B14" s="69"/>
      <c r="C14" s="69"/>
      <c r="D14" s="69"/>
      <c r="E14" s="72"/>
      <c r="F14" s="5" t="s">
        <v>25</v>
      </c>
      <c r="G14" s="6" t="s">
        <v>26</v>
      </c>
      <c r="H14" s="6" t="s">
        <v>25</v>
      </c>
      <c r="I14" s="6" t="s">
        <v>26</v>
      </c>
      <c r="J14" s="6" t="s">
        <v>27</v>
      </c>
      <c r="K14" s="6" t="s">
        <v>19</v>
      </c>
      <c r="L14" s="6" t="s">
        <v>19</v>
      </c>
      <c r="M14" s="6" t="s">
        <v>20</v>
      </c>
      <c r="N14" s="6" t="s">
        <v>21</v>
      </c>
      <c r="O14" s="6" t="s">
        <v>21</v>
      </c>
      <c r="P14" s="6" t="s">
        <v>20</v>
      </c>
      <c r="Q14" s="6"/>
    </row>
    <row r="15" spans="1:82" s="7" customFormat="1" ht="12.75" customHeight="1" x14ac:dyDescent="0.3">
      <c r="A15" s="15" t="s">
        <v>48</v>
      </c>
      <c r="B15" s="15" t="s">
        <v>49</v>
      </c>
      <c r="C15" s="15" t="s">
        <v>50</v>
      </c>
      <c r="D15" s="16">
        <v>351450</v>
      </c>
      <c r="E15" s="16">
        <v>165000</v>
      </c>
      <c r="F15" s="15" t="s">
        <v>51</v>
      </c>
      <c r="G15" s="11" t="s">
        <v>52</v>
      </c>
      <c r="H15" s="15" t="s">
        <v>53</v>
      </c>
      <c r="I15" s="11" t="s">
        <v>52</v>
      </c>
      <c r="J15" s="8">
        <v>30</v>
      </c>
      <c r="K15" s="8">
        <v>10</v>
      </c>
      <c r="L15" s="8">
        <v>12</v>
      </c>
      <c r="M15" s="8">
        <v>5</v>
      </c>
      <c r="N15" s="8">
        <v>5</v>
      </c>
      <c r="O15" s="8">
        <v>5</v>
      </c>
      <c r="P15" s="8">
        <v>3</v>
      </c>
      <c r="Q15" s="9">
        <f>SUM(J15:P15)</f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55</v>
      </c>
      <c r="B16" s="15" t="s">
        <v>57</v>
      </c>
      <c r="C16" s="15" t="s">
        <v>56</v>
      </c>
      <c r="D16" s="16">
        <v>4349000</v>
      </c>
      <c r="E16" s="16">
        <v>250000</v>
      </c>
      <c r="F16" s="15" t="s">
        <v>58</v>
      </c>
      <c r="G16" s="10" t="s">
        <v>54</v>
      </c>
      <c r="H16" s="15" t="s">
        <v>59</v>
      </c>
      <c r="I16" s="10" t="s">
        <v>54</v>
      </c>
      <c r="J16" s="8">
        <v>20</v>
      </c>
      <c r="K16" s="8">
        <v>13</v>
      </c>
      <c r="L16" s="8">
        <v>13</v>
      </c>
      <c r="M16" s="8">
        <v>4</v>
      </c>
      <c r="N16" s="8">
        <v>7</v>
      </c>
      <c r="O16" s="8">
        <v>7</v>
      </c>
      <c r="P16" s="8">
        <v>5</v>
      </c>
      <c r="Q16" s="9">
        <f t="shared" ref="Q16" si="0">SUM(J16:P16)</f>
        <v>69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3">
      <c r="A17" s="49" t="s">
        <v>61</v>
      </c>
      <c r="B17" s="49" t="s">
        <v>57</v>
      </c>
      <c r="C17" s="49" t="s">
        <v>62</v>
      </c>
      <c r="D17" s="50">
        <v>1980000</v>
      </c>
      <c r="E17" s="50">
        <v>450000</v>
      </c>
      <c r="F17" s="49" t="s">
        <v>63</v>
      </c>
      <c r="G17" s="51" t="s">
        <v>54</v>
      </c>
      <c r="H17" s="49" t="s">
        <v>64</v>
      </c>
      <c r="I17" s="51" t="s">
        <v>52</v>
      </c>
      <c r="J17" s="52"/>
      <c r="K17" s="52"/>
      <c r="L17" s="52"/>
      <c r="M17" s="52"/>
      <c r="N17" s="52"/>
      <c r="O17" s="61"/>
      <c r="P17" s="52"/>
      <c r="Q17" s="53">
        <f t="shared" ref="Q17:Q20" si="1">SUM(J17:P17)</f>
        <v>0</v>
      </c>
      <c r="R17" s="2" t="s">
        <v>79</v>
      </c>
    </row>
    <row r="18" spans="1:18" x14ac:dyDescent="0.3">
      <c r="A18" s="49" t="s">
        <v>65</v>
      </c>
      <c r="B18" s="49" t="s">
        <v>67</v>
      </c>
      <c r="C18" s="49" t="s">
        <v>66</v>
      </c>
      <c r="D18" s="50">
        <v>362700</v>
      </c>
      <c r="E18" s="50">
        <v>150000</v>
      </c>
      <c r="F18" s="49" t="s">
        <v>68</v>
      </c>
      <c r="G18" s="51" t="s">
        <v>52</v>
      </c>
      <c r="H18" s="49" t="s">
        <v>51</v>
      </c>
      <c r="I18" s="51" t="s">
        <v>52</v>
      </c>
      <c r="J18" s="52"/>
      <c r="K18" s="52"/>
      <c r="L18" s="52"/>
      <c r="M18" s="52"/>
      <c r="N18" s="52"/>
      <c r="O18" s="61"/>
      <c r="P18" s="52"/>
      <c r="Q18" s="53">
        <f t="shared" si="1"/>
        <v>0</v>
      </c>
      <c r="R18" s="2" t="s">
        <v>79</v>
      </c>
    </row>
    <row r="19" spans="1:18" x14ac:dyDescent="0.3">
      <c r="A19" s="39" t="s">
        <v>69</v>
      </c>
      <c r="B19" s="40" t="s">
        <v>57</v>
      </c>
      <c r="C19" s="39" t="s">
        <v>70</v>
      </c>
      <c r="D19" s="41">
        <v>423000</v>
      </c>
      <c r="E19" s="41">
        <v>80000</v>
      </c>
      <c r="F19" s="39" t="s">
        <v>59</v>
      </c>
      <c r="G19" s="39" t="s">
        <v>52</v>
      </c>
      <c r="H19" s="39" t="s">
        <v>71</v>
      </c>
      <c r="I19" s="39" t="s">
        <v>52</v>
      </c>
      <c r="J19" s="42"/>
      <c r="K19" s="42"/>
      <c r="L19" s="42"/>
      <c r="M19" s="42"/>
      <c r="N19" s="42"/>
      <c r="O19" s="62"/>
      <c r="P19" s="52"/>
      <c r="Q19" s="53">
        <f t="shared" si="1"/>
        <v>0</v>
      </c>
      <c r="R19" s="2" t="s">
        <v>79</v>
      </c>
    </row>
    <row r="20" spans="1:18" x14ac:dyDescent="0.3">
      <c r="A20" s="15" t="s">
        <v>72</v>
      </c>
      <c r="B20" s="32" t="s">
        <v>74</v>
      </c>
      <c r="C20" s="15" t="s">
        <v>73</v>
      </c>
      <c r="D20" s="16">
        <v>140530</v>
      </c>
      <c r="E20" s="16">
        <v>100000</v>
      </c>
      <c r="F20" s="15" t="s">
        <v>75</v>
      </c>
      <c r="G20" s="15" t="s">
        <v>52</v>
      </c>
      <c r="H20" s="15" t="s">
        <v>63</v>
      </c>
      <c r="I20" s="15" t="s">
        <v>52</v>
      </c>
      <c r="J20" s="30"/>
      <c r="K20" s="30"/>
      <c r="L20" s="30"/>
      <c r="M20" s="30"/>
      <c r="N20" s="30"/>
      <c r="O20" s="63"/>
      <c r="P20" s="52"/>
      <c r="Q20" s="53">
        <f t="shared" si="1"/>
        <v>0</v>
      </c>
      <c r="R20" s="2" t="s">
        <v>79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10" sqref="N15:O20" xr:uid="{00000000-0002-0000-0100-000000000000}">
      <formula1>10</formula1>
    </dataValidation>
    <dataValidation type="decimal" operator="lessThanOrEqual" allowBlank="1" showInputMessage="1" showErrorMessage="1" error="max. 5" sqref="M15:M20 P15:P20" xr:uid="{00000000-0002-0000-0100-000001000000}">
      <formula1>5</formula1>
    </dataValidation>
    <dataValidation type="decimal" operator="lessThanOrEqual" allowBlank="1" showInputMessage="1" showErrorMessage="1" error="max. 15" sqref="K15:L20" xr:uid="{00000000-0002-0000-0100-000002000000}">
      <formula1>15</formula1>
    </dataValidation>
    <dataValidation type="decimal" operator="lessThanOrEqual" allowBlank="1" showInputMessage="1" showErrorMessage="1" error="max. 40" sqref="J15:J20" xr:uid="{00000000-0002-0000-0100-000003000000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06267-0596-4145-B599-1087AF621BF8}">
  <dimension ref="A1:CD20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36</v>
      </c>
    </row>
    <row r="2" spans="1:82" ht="14.4" x14ac:dyDescent="0.3">
      <c r="A2" s="13" t="s">
        <v>37</v>
      </c>
      <c r="D2" s="4" t="s">
        <v>23</v>
      </c>
    </row>
    <row r="3" spans="1:82" ht="14.4" x14ac:dyDescent="0.3">
      <c r="A3" s="4" t="s">
        <v>34</v>
      </c>
      <c r="D3" s="2" t="s">
        <v>45</v>
      </c>
    </row>
    <row r="4" spans="1:82" ht="14.4" x14ac:dyDescent="0.3">
      <c r="A4" s="13" t="s">
        <v>38</v>
      </c>
      <c r="D4" s="2" t="s">
        <v>46</v>
      </c>
    </row>
    <row r="5" spans="1:82" ht="12.6" x14ac:dyDescent="0.3">
      <c r="A5" s="13" t="s">
        <v>39</v>
      </c>
      <c r="D5" s="2" t="s">
        <v>47</v>
      </c>
    </row>
    <row r="6" spans="1:82" ht="14.4" x14ac:dyDescent="0.3">
      <c r="A6" s="13" t="s">
        <v>40</v>
      </c>
    </row>
    <row r="7" spans="1:82" ht="12.6" x14ac:dyDescent="0.3">
      <c r="A7" s="4" t="s">
        <v>22</v>
      </c>
      <c r="D7" s="4" t="s">
        <v>24</v>
      </c>
    </row>
    <row r="8" spans="1:82" ht="14.4" x14ac:dyDescent="0.3">
      <c r="A8" s="14" t="s">
        <v>35</v>
      </c>
      <c r="D8" s="2" t="s">
        <v>41</v>
      </c>
      <c r="F8" s="2" t="s">
        <v>42</v>
      </c>
    </row>
    <row r="9" spans="1:82" ht="27" customHeight="1" x14ac:dyDescent="0.3">
      <c r="F9" s="77" t="s">
        <v>43</v>
      </c>
      <c r="G9" s="77"/>
      <c r="H9" s="77"/>
      <c r="I9" s="77"/>
      <c r="J9" s="77"/>
    </row>
    <row r="10" spans="1:82" ht="25.2" customHeight="1" x14ac:dyDescent="0.2">
      <c r="D10" s="83" t="s">
        <v>44</v>
      </c>
      <c r="E10" s="83"/>
      <c r="F10" s="83"/>
      <c r="G10" s="83"/>
      <c r="H10" s="83"/>
      <c r="I10" s="83"/>
      <c r="J10" s="83"/>
    </row>
    <row r="11" spans="1:82" ht="12.6" x14ac:dyDescent="0.3">
      <c r="A11" s="4"/>
    </row>
    <row r="12" spans="1:82" ht="26.4" customHeight="1" x14ac:dyDescent="0.3">
      <c r="A12" s="67" t="s">
        <v>0</v>
      </c>
      <c r="B12" s="67" t="s">
        <v>1</v>
      </c>
      <c r="C12" s="67" t="s">
        <v>17</v>
      </c>
      <c r="D12" s="67" t="s">
        <v>13</v>
      </c>
      <c r="E12" s="70" t="s">
        <v>2</v>
      </c>
      <c r="F12" s="79" t="s">
        <v>30</v>
      </c>
      <c r="G12" s="80"/>
      <c r="H12" s="79" t="s">
        <v>31</v>
      </c>
      <c r="I12" s="80"/>
      <c r="J12" s="67" t="s">
        <v>32</v>
      </c>
      <c r="K12" s="67" t="s">
        <v>14</v>
      </c>
      <c r="L12" s="67" t="s">
        <v>16</v>
      </c>
      <c r="M12" s="67" t="s">
        <v>28</v>
      </c>
      <c r="N12" s="67" t="s">
        <v>29</v>
      </c>
      <c r="O12" s="67" t="s">
        <v>33</v>
      </c>
      <c r="P12" s="67" t="s">
        <v>3</v>
      </c>
      <c r="Q12" s="67" t="s">
        <v>4</v>
      </c>
    </row>
    <row r="13" spans="1:82" ht="59.4" customHeight="1" x14ac:dyDescent="0.3">
      <c r="A13" s="68"/>
      <c r="B13" s="68"/>
      <c r="C13" s="68"/>
      <c r="D13" s="68"/>
      <c r="E13" s="71"/>
      <c r="F13" s="81"/>
      <c r="G13" s="82"/>
      <c r="H13" s="81"/>
      <c r="I13" s="82"/>
      <c r="J13" s="69"/>
      <c r="K13" s="69"/>
      <c r="L13" s="69"/>
      <c r="M13" s="69"/>
      <c r="N13" s="69"/>
      <c r="O13" s="69"/>
      <c r="P13" s="69"/>
      <c r="Q13" s="69"/>
    </row>
    <row r="14" spans="1:82" ht="28.95" customHeight="1" x14ac:dyDescent="0.3">
      <c r="A14" s="69"/>
      <c r="B14" s="69"/>
      <c r="C14" s="69"/>
      <c r="D14" s="69"/>
      <c r="E14" s="72"/>
      <c r="F14" s="5" t="s">
        <v>25</v>
      </c>
      <c r="G14" s="6" t="s">
        <v>26</v>
      </c>
      <c r="H14" s="6" t="s">
        <v>25</v>
      </c>
      <c r="I14" s="6" t="s">
        <v>26</v>
      </c>
      <c r="J14" s="6" t="s">
        <v>27</v>
      </c>
      <c r="K14" s="6" t="s">
        <v>19</v>
      </c>
      <c r="L14" s="6" t="s">
        <v>19</v>
      </c>
      <c r="M14" s="6" t="s">
        <v>20</v>
      </c>
      <c r="N14" s="6" t="s">
        <v>21</v>
      </c>
      <c r="O14" s="6" t="s">
        <v>21</v>
      </c>
      <c r="P14" s="6" t="s">
        <v>20</v>
      </c>
      <c r="Q14" s="6"/>
    </row>
    <row r="15" spans="1:82" s="7" customFormat="1" ht="12.75" customHeight="1" x14ac:dyDescent="0.3">
      <c r="A15" s="15" t="s">
        <v>48</v>
      </c>
      <c r="B15" s="15" t="s">
        <v>49</v>
      </c>
      <c r="C15" s="15" t="s">
        <v>50</v>
      </c>
      <c r="D15" s="16">
        <v>351450</v>
      </c>
      <c r="E15" s="16">
        <v>165000</v>
      </c>
      <c r="F15" s="15" t="s">
        <v>51</v>
      </c>
      <c r="G15" s="11" t="s">
        <v>52</v>
      </c>
      <c r="H15" s="15" t="s">
        <v>53</v>
      </c>
      <c r="I15" s="11" t="s">
        <v>52</v>
      </c>
      <c r="J15" s="8"/>
      <c r="K15" s="8"/>
      <c r="L15" s="8"/>
      <c r="M15" s="8"/>
      <c r="N15" s="8"/>
      <c r="O15" s="8"/>
      <c r="P15" s="8"/>
      <c r="Q15" s="9">
        <f>SUM(J15:P15)</f>
        <v>0</v>
      </c>
      <c r="R15" s="2" t="s">
        <v>80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55</v>
      </c>
      <c r="B16" s="15" t="s">
        <v>57</v>
      </c>
      <c r="C16" s="15" t="s">
        <v>56</v>
      </c>
      <c r="D16" s="16">
        <v>4349000</v>
      </c>
      <c r="E16" s="16">
        <v>250000</v>
      </c>
      <c r="F16" s="15" t="s">
        <v>58</v>
      </c>
      <c r="G16" s="10" t="s">
        <v>54</v>
      </c>
      <c r="H16" s="15" t="s">
        <v>59</v>
      </c>
      <c r="I16" s="10" t="s">
        <v>54</v>
      </c>
      <c r="J16" s="8"/>
      <c r="K16" s="8"/>
      <c r="L16" s="8"/>
      <c r="M16" s="8"/>
      <c r="N16" s="8"/>
      <c r="O16" s="8"/>
      <c r="P16" s="8"/>
      <c r="Q16" s="9">
        <f t="shared" ref="Q16" si="0">SUM(J16:P16)</f>
        <v>0</v>
      </c>
      <c r="R16" s="2" t="s">
        <v>80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7" x14ac:dyDescent="0.3">
      <c r="A17" s="49" t="s">
        <v>61</v>
      </c>
      <c r="B17" s="49" t="s">
        <v>57</v>
      </c>
      <c r="C17" s="49" t="s">
        <v>62</v>
      </c>
      <c r="D17" s="50">
        <v>1980000</v>
      </c>
      <c r="E17" s="50">
        <v>450000</v>
      </c>
      <c r="F17" s="49" t="s">
        <v>63</v>
      </c>
      <c r="G17" s="51" t="s">
        <v>54</v>
      </c>
      <c r="H17" s="49" t="s">
        <v>64</v>
      </c>
      <c r="I17" s="51" t="s">
        <v>52</v>
      </c>
      <c r="J17" s="52">
        <v>15</v>
      </c>
      <c r="K17" s="52">
        <v>13</v>
      </c>
      <c r="L17" s="52">
        <v>7</v>
      </c>
      <c r="M17" s="52">
        <v>4</v>
      </c>
      <c r="N17" s="52">
        <v>8</v>
      </c>
      <c r="O17" s="61">
        <v>8</v>
      </c>
      <c r="P17" s="52">
        <v>4</v>
      </c>
      <c r="Q17" s="53">
        <f t="shared" ref="Q17:Q20" si="1">SUM(J17:P17)</f>
        <v>59</v>
      </c>
    </row>
    <row r="18" spans="1:17" x14ac:dyDescent="0.3">
      <c r="A18" s="49" t="s">
        <v>65</v>
      </c>
      <c r="B18" s="49" t="s">
        <v>67</v>
      </c>
      <c r="C18" s="49" t="s">
        <v>66</v>
      </c>
      <c r="D18" s="50">
        <v>362700</v>
      </c>
      <c r="E18" s="50">
        <v>150000</v>
      </c>
      <c r="F18" s="49" t="s">
        <v>68</v>
      </c>
      <c r="G18" s="51" t="s">
        <v>52</v>
      </c>
      <c r="H18" s="49" t="s">
        <v>51</v>
      </c>
      <c r="I18" s="51" t="s">
        <v>52</v>
      </c>
      <c r="J18" s="52">
        <v>25</v>
      </c>
      <c r="K18" s="52">
        <v>13</v>
      </c>
      <c r="L18" s="52">
        <v>10</v>
      </c>
      <c r="M18" s="52">
        <v>5</v>
      </c>
      <c r="N18" s="52">
        <v>8</v>
      </c>
      <c r="O18" s="61">
        <v>9</v>
      </c>
      <c r="P18" s="52">
        <v>5</v>
      </c>
      <c r="Q18" s="53">
        <f t="shared" si="1"/>
        <v>75</v>
      </c>
    </row>
    <row r="19" spans="1:17" x14ac:dyDescent="0.3">
      <c r="A19" s="39" t="s">
        <v>69</v>
      </c>
      <c r="B19" s="40" t="s">
        <v>57</v>
      </c>
      <c r="C19" s="39" t="s">
        <v>70</v>
      </c>
      <c r="D19" s="41">
        <v>423000</v>
      </c>
      <c r="E19" s="41">
        <v>80000</v>
      </c>
      <c r="F19" s="39" t="s">
        <v>59</v>
      </c>
      <c r="G19" s="39" t="s">
        <v>52</v>
      </c>
      <c r="H19" s="39" t="s">
        <v>71</v>
      </c>
      <c r="I19" s="39" t="s">
        <v>52</v>
      </c>
      <c r="J19" s="42">
        <v>30</v>
      </c>
      <c r="K19" s="42">
        <v>13</v>
      </c>
      <c r="L19" s="42">
        <v>12</v>
      </c>
      <c r="M19" s="42">
        <v>4</v>
      </c>
      <c r="N19" s="42">
        <v>8</v>
      </c>
      <c r="O19" s="62">
        <v>7</v>
      </c>
      <c r="P19" s="52">
        <v>4</v>
      </c>
      <c r="Q19" s="53">
        <f t="shared" si="1"/>
        <v>78</v>
      </c>
    </row>
    <row r="20" spans="1:17" x14ac:dyDescent="0.3">
      <c r="A20" s="15" t="s">
        <v>72</v>
      </c>
      <c r="B20" s="32" t="s">
        <v>74</v>
      </c>
      <c r="C20" s="15" t="s">
        <v>73</v>
      </c>
      <c r="D20" s="16">
        <v>140530</v>
      </c>
      <c r="E20" s="16">
        <v>100000</v>
      </c>
      <c r="F20" s="15" t="s">
        <v>75</v>
      </c>
      <c r="G20" s="15" t="s">
        <v>52</v>
      </c>
      <c r="H20" s="15" t="s">
        <v>63</v>
      </c>
      <c r="I20" s="15" t="s">
        <v>52</v>
      </c>
      <c r="J20" s="30">
        <v>25</v>
      </c>
      <c r="K20" s="30">
        <v>13</v>
      </c>
      <c r="L20" s="30">
        <v>11</v>
      </c>
      <c r="M20" s="30">
        <v>4</v>
      </c>
      <c r="N20" s="30">
        <v>8</v>
      </c>
      <c r="O20" s="63">
        <v>7</v>
      </c>
      <c r="P20" s="52">
        <v>4</v>
      </c>
      <c r="Q20" s="53">
        <f t="shared" si="1"/>
        <v>72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J15:J20" xr:uid="{4EA6CB45-4076-4499-9879-7098A3BE79B7}">
      <formula1>40</formula1>
    </dataValidation>
    <dataValidation type="decimal" operator="lessThanOrEqual" allowBlank="1" showInputMessage="1" showErrorMessage="1" error="max. 15" sqref="K15:L20" xr:uid="{8C78B460-F99E-425C-B228-A5971EEB5F53}">
      <formula1>15</formula1>
    </dataValidation>
    <dataValidation type="decimal" operator="lessThanOrEqual" allowBlank="1" showInputMessage="1" showErrorMessage="1" error="max. 5" sqref="M15:M20 P15:P20" xr:uid="{55CAC6DD-5B3B-40E1-9158-FF9B1F11086F}">
      <formula1>5</formula1>
    </dataValidation>
    <dataValidation type="decimal" operator="lessThanOrEqual" allowBlank="1" showInputMessage="1" showErrorMessage="1" error="max. 10" sqref="N15:O20" xr:uid="{9A5F53FD-58C6-4EC6-AD14-2AE8E761E057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FA13-141C-403E-A9D3-C07F8C4DC45F}">
  <dimension ref="A1:CD20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36</v>
      </c>
    </row>
    <row r="2" spans="1:82" ht="14.4" x14ac:dyDescent="0.3">
      <c r="A2" s="13" t="s">
        <v>37</v>
      </c>
      <c r="D2" s="4" t="s">
        <v>23</v>
      </c>
    </row>
    <row r="3" spans="1:82" ht="14.4" x14ac:dyDescent="0.3">
      <c r="A3" s="4" t="s">
        <v>34</v>
      </c>
      <c r="D3" s="2" t="s">
        <v>45</v>
      </c>
    </row>
    <row r="4" spans="1:82" ht="14.4" x14ac:dyDescent="0.3">
      <c r="A4" s="13" t="s">
        <v>38</v>
      </c>
      <c r="D4" s="2" t="s">
        <v>46</v>
      </c>
    </row>
    <row r="5" spans="1:82" ht="12.6" x14ac:dyDescent="0.3">
      <c r="A5" s="13" t="s">
        <v>39</v>
      </c>
      <c r="D5" s="2" t="s">
        <v>47</v>
      </c>
    </row>
    <row r="6" spans="1:82" ht="14.4" x14ac:dyDescent="0.3">
      <c r="A6" s="13" t="s">
        <v>40</v>
      </c>
    </row>
    <row r="7" spans="1:82" ht="12.6" x14ac:dyDescent="0.3">
      <c r="A7" s="4" t="s">
        <v>22</v>
      </c>
      <c r="D7" s="4" t="s">
        <v>24</v>
      </c>
    </row>
    <row r="8" spans="1:82" ht="14.4" x14ac:dyDescent="0.3">
      <c r="A8" s="14" t="s">
        <v>35</v>
      </c>
      <c r="D8" s="2" t="s">
        <v>41</v>
      </c>
      <c r="F8" s="2" t="s">
        <v>42</v>
      </c>
    </row>
    <row r="9" spans="1:82" ht="27" customHeight="1" x14ac:dyDescent="0.3">
      <c r="F9" s="77" t="s">
        <v>43</v>
      </c>
      <c r="G9" s="77"/>
      <c r="H9" s="77"/>
      <c r="I9" s="77"/>
      <c r="J9" s="77"/>
    </row>
    <row r="10" spans="1:82" ht="25.2" customHeight="1" x14ac:dyDescent="0.2">
      <c r="D10" s="83" t="s">
        <v>44</v>
      </c>
      <c r="E10" s="83"/>
      <c r="F10" s="83"/>
      <c r="G10" s="83"/>
      <c r="H10" s="83"/>
      <c r="I10" s="83"/>
      <c r="J10" s="83"/>
    </row>
    <row r="11" spans="1:82" ht="12.6" x14ac:dyDescent="0.3">
      <c r="A11" s="4"/>
    </row>
    <row r="12" spans="1:82" ht="26.4" customHeight="1" x14ac:dyDescent="0.3">
      <c r="A12" s="67" t="s">
        <v>0</v>
      </c>
      <c r="B12" s="67" t="s">
        <v>1</v>
      </c>
      <c r="C12" s="67" t="s">
        <v>17</v>
      </c>
      <c r="D12" s="67" t="s">
        <v>13</v>
      </c>
      <c r="E12" s="70" t="s">
        <v>2</v>
      </c>
      <c r="F12" s="79" t="s">
        <v>30</v>
      </c>
      <c r="G12" s="80"/>
      <c r="H12" s="79" t="s">
        <v>31</v>
      </c>
      <c r="I12" s="80"/>
      <c r="J12" s="67" t="s">
        <v>32</v>
      </c>
      <c r="K12" s="67" t="s">
        <v>14</v>
      </c>
      <c r="L12" s="67" t="s">
        <v>16</v>
      </c>
      <c r="M12" s="67" t="s">
        <v>28</v>
      </c>
      <c r="N12" s="67" t="s">
        <v>29</v>
      </c>
      <c r="O12" s="67" t="s">
        <v>33</v>
      </c>
      <c r="P12" s="67" t="s">
        <v>3</v>
      </c>
      <c r="Q12" s="67" t="s">
        <v>4</v>
      </c>
    </row>
    <row r="13" spans="1:82" ht="59.4" customHeight="1" x14ac:dyDescent="0.3">
      <c r="A13" s="68"/>
      <c r="B13" s="68"/>
      <c r="C13" s="68"/>
      <c r="D13" s="68"/>
      <c r="E13" s="71"/>
      <c r="F13" s="81"/>
      <c r="G13" s="82"/>
      <c r="H13" s="81"/>
      <c r="I13" s="82"/>
      <c r="J13" s="69"/>
      <c r="K13" s="69"/>
      <c r="L13" s="69"/>
      <c r="M13" s="69"/>
      <c r="N13" s="69"/>
      <c r="O13" s="69"/>
      <c r="P13" s="69"/>
      <c r="Q13" s="69"/>
    </row>
    <row r="14" spans="1:82" ht="28.95" customHeight="1" x14ac:dyDescent="0.3">
      <c r="A14" s="69"/>
      <c r="B14" s="69"/>
      <c r="C14" s="69"/>
      <c r="D14" s="69"/>
      <c r="E14" s="72"/>
      <c r="F14" s="5" t="s">
        <v>25</v>
      </c>
      <c r="G14" s="6" t="s">
        <v>26</v>
      </c>
      <c r="H14" s="6" t="s">
        <v>25</v>
      </c>
      <c r="I14" s="6" t="s">
        <v>26</v>
      </c>
      <c r="J14" s="6" t="s">
        <v>27</v>
      </c>
      <c r="K14" s="6" t="s">
        <v>19</v>
      </c>
      <c r="L14" s="6" t="s">
        <v>19</v>
      </c>
      <c r="M14" s="6" t="s">
        <v>20</v>
      </c>
      <c r="N14" s="6" t="s">
        <v>21</v>
      </c>
      <c r="O14" s="6" t="s">
        <v>21</v>
      </c>
      <c r="P14" s="6" t="s">
        <v>20</v>
      </c>
      <c r="Q14" s="6"/>
    </row>
    <row r="15" spans="1:82" s="7" customFormat="1" ht="12.75" customHeight="1" x14ac:dyDescent="0.3">
      <c r="A15" s="15" t="s">
        <v>48</v>
      </c>
      <c r="B15" s="15" t="s">
        <v>49</v>
      </c>
      <c r="C15" s="15" t="s">
        <v>50</v>
      </c>
      <c r="D15" s="16">
        <v>351450</v>
      </c>
      <c r="E15" s="16">
        <v>165000</v>
      </c>
      <c r="F15" s="15" t="s">
        <v>51</v>
      </c>
      <c r="G15" s="11" t="s">
        <v>52</v>
      </c>
      <c r="H15" s="15" t="s">
        <v>53</v>
      </c>
      <c r="I15" s="11" t="s">
        <v>52</v>
      </c>
      <c r="J15" s="8"/>
      <c r="K15" s="8"/>
      <c r="L15" s="8"/>
      <c r="M15" s="8"/>
      <c r="N15" s="8"/>
      <c r="O15" s="8"/>
      <c r="P15" s="8"/>
      <c r="Q15" s="9">
        <f>SUM(J15:P15)</f>
        <v>0</v>
      </c>
      <c r="R15" s="2" t="s">
        <v>80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55</v>
      </c>
      <c r="B16" s="15" t="s">
        <v>57</v>
      </c>
      <c r="C16" s="15" t="s">
        <v>56</v>
      </c>
      <c r="D16" s="16">
        <v>4349000</v>
      </c>
      <c r="E16" s="16">
        <v>250000</v>
      </c>
      <c r="F16" s="15" t="s">
        <v>58</v>
      </c>
      <c r="G16" s="10" t="s">
        <v>54</v>
      </c>
      <c r="H16" s="15" t="s">
        <v>59</v>
      </c>
      <c r="I16" s="10" t="s">
        <v>54</v>
      </c>
      <c r="J16" s="8"/>
      <c r="K16" s="8"/>
      <c r="L16" s="8"/>
      <c r="M16" s="8"/>
      <c r="N16" s="8"/>
      <c r="O16" s="8"/>
      <c r="P16" s="8"/>
      <c r="Q16" s="9">
        <f t="shared" ref="Q16" si="0">SUM(J16:P16)</f>
        <v>0</v>
      </c>
      <c r="R16" s="2" t="s">
        <v>80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7" x14ac:dyDescent="0.3">
      <c r="A17" s="49" t="s">
        <v>61</v>
      </c>
      <c r="B17" s="49" t="s">
        <v>57</v>
      </c>
      <c r="C17" s="49" t="s">
        <v>62</v>
      </c>
      <c r="D17" s="50">
        <v>1980000</v>
      </c>
      <c r="E17" s="50">
        <v>450000</v>
      </c>
      <c r="F17" s="49" t="s">
        <v>63</v>
      </c>
      <c r="G17" s="51" t="s">
        <v>54</v>
      </c>
      <c r="H17" s="49" t="s">
        <v>64</v>
      </c>
      <c r="I17" s="51" t="s">
        <v>52</v>
      </c>
      <c r="J17" s="52">
        <v>18</v>
      </c>
      <c r="K17" s="52">
        <v>13</v>
      </c>
      <c r="L17" s="52">
        <v>7</v>
      </c>
      <c r="M17" s="52">
        <v>5</v>
      </c>
      <c r="N17" s="52">
        <v>8</v>
      </c>
      <c r="O17" s="61">
        <v>8</v>
      </c>
      <c r="P17" s="52">
        <v>4</v>
      </c>
      <c r="Q17" s="53">
        <f t="shared" ref="Q17:Q20" si="1">SUM(J17:P17)</f>
        <v>63</v>
      </c>
    </row>
    <row r="18" spans="1:17" x14ac:dyDescent="0.3">
      <c r="A18" s="49" t="s">
        <v>65</v>
      </c>
      <c r="B18" s="49" t="s">
        <v>67</v>
      </c>
      <c r="C18" s="49" t="s">
        <v>66</v>
      </c>
      <c r="D18" s="50">
        <v>362700</v>
      </c>
      <c r="E18" s="50">
        <v>150000</v>
      </c>
      <c r="F18" s="49" t="s">
        <v>68</v>
      </c>
      <c r="G18" s="51" t="s">
        <v>52</v>
      </c>
      <c r="H18" s="49" t="s">
        <v>51</v>
      </c>
      <c r="I18" s="51" t="s">
        <v>52</v>
      </c>
      <c r="J18" s="52">
        <v>24</v>
      </c>
      <c r="K18" s="52">
        <v>14</v>
      </c>
      <c r="L18" s="52">
        <v>10</v>
      </c>
      <c r="M18" s="52">
        <v>5</v>
      </c>
      <c r="N18" s="52">
        <v>8</v>
      </c>
      <c r="O18" s="61">
        <v>10</v>
      </c>
      <c r="P18" s="52">
        <v>4</v>
      </c>
      <c r="Q18" s="53">
        <f t="shared" si="1"/>
        <v>75</v>
      </c>
    </row>
    <row r="19" spans="1:17" x14ac:dyDescent="0.3">
      <c r="A19" s="39" t="s">
        <v>69</v>
      </c>
      <c r="B19" s="40" t="s">
        <v>57</v>
      </c>
      <c r="C19" s="39" t="s">
        <v>70</v>
      </c>
      <c r="D19" s="41">
        <v>423000</v>
      </c>
      <c r="E19" s="41">
        <v>80000</v>
      </c>
      <c r="F19" s="39" t="s">
        <v>59</v>
      </c>
      <c r="G19" s="39" t="s">
        <v>52</v>
      </c>
      <c r="H19" s="39" t="s">
        <v>71</v>
      </c>
      <c r="I19" s="39" t="s">
        <v>52</v>
      </c>
      <c r="J19" s="42">
        <v>30</v>
      </c>
      <c r="K19" s="42">
        <v>13</v>
      </c>
      <c r="L19" s="42">
        <v>12</v>
      </c>
      <c r="M19" s="42">
        <v>5</v>
      </c>
      <c r="N19" s="42">
        <v>8</v>
      </c>
      <c r="O19" s="62">
        <v>8</v>
      </c>
      <c r="P19" s="52">
        <v>4</v>
      </c>
      <c r="Q19" s="53">
        <f t="shared" si="1"/>
        <v>80</v>
      </c>
    </row>
    <row r="20" spans="1:17" x14ac:dyDescent="0.3">
      <c r="A20" s="15" t="s">
        <v>72</v>
      </c>
      <c r="B20" s="32" t="s">
        <v>74</v>
      </c>
      <c r="C20" s="15" t="s">
        <v>73</v>
      </c>
      <c r="D20" s="16">
        <v>140530</v>
      </c>
      <c r="E20" s="16">
        <v>100000</v>
      </c>
      <c r="F20" s="15" t="s">
        <v>75</v>
      </c>
      <c r="G20" s="15" t="s">
        <v>52</v>
      </c>
      <c r="H20" s="15" t="s">
        <v>63</v>
      </c>
      <c r="I20" s="15" t="s">
        <v>52</v>
      </c>
      <c r="J20" s="30">
        <v>25</v>
      </c>
      <c r="K20" s="30">
        <v>14</v>
      </c>
      <c r="L20" s="30">
        <v>11</v>
      </c>
      <c r="M20" s="30">
        <v>4</v>
      </c>
      <c r="N20" s="30">
        <v>8</v>
      </c>
      <c r="O20" s="63">
        <v>8</v>
      </c>
      <c r="P20" s="52">
        <v>4</v>
      </c>
      <c r="Q20" s="53">
        <f t="shared" si="1"/>
        <v>74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10" sqref="N15:O20" xr:uid="{D9D40718-1EA4-4DB3-8A6E-6A48F2339859}">
      <formula1>10</formula1>
    </dataValidation>
    <dataValidation type="decimal" operator="lessThanOrEqual" allowBlank="1" showInputMessage="1" showErrorMessage="1" error="max. 5" sqref="M15:M20 P15:P20" xr:uid="{E475F34A-5B8E-46CC-BE00-E59A6C3FDE76}">
      <formula1>5</formula1>
    </dataValidation>
    <dataValidation type="decimal" operator="lessThanOrEqual" allowBlank="1" showInputMessage="1" showErrorMessage="1" error="max. 15" sqref="K15:L20" xr:uid="{D03EB02B-3713-4FE0-B3A7-AF50FE4BF228}">
      <formula1>15</formula1>
    </dataValidation>
    <dataValidation type="decimal" operator="lessThanOrEqual" allowBlank="1" showInputMessage="1" showErrorMessage="1" error="max. 40" sqref="J15:J20" xr:uid="{56E81DA4-050B-4222-982B-A239F52C48B8}">
      <formula1>40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D20"/>
  <sheetViews>
    <sheetView zoomScale="80" zoomScaleNormal="80" workbookViewId="0">
      <selection activeCell="G25" sqref="G25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36</v>
      </c>
    </row>
    <row r="2" spans="1:82" ht="14.4" x14ac:dyDescent="0.3">
      <c r="A2" s="13" t="s">
        <v>37</v>
      </c>
      <c r="D2" s="4" t="s">
        <v>23</v>
      </c>
    </row>
    <row r="3" spans="1:82" ht="14.4" x14ac:dyDescent="0.3">
      <c r="A3" s="4" t="s">
        <v>34</v>
      </c>
      <c r="D3" s="2" t="s">
        <v>45</v>
      </c>
    </row>
    <row r="4" spans="1:82" ht="14.4" x14ac:dyDescent="0.3">
      <c r="A4" s="13" t="s">
        <v>38</v>
      </c>
      <c r="D4" s="2" t="s">
        <v>46</v>
      </c>
    </row>
    <row r="5" spans="1:82" ht="12.6" x14ac:dyDescent="0.3">
      <c r="A5" s="13" t="s">
        <v>39</v>
      </c>
      <c r="D5" s="2" t="s">
        <v>47</v>
      </c>
    </row>
    <row r="6" spans="1:82" ht="14.4" x14ac:dyDescent="0.3">
      <c r="A6" s="13" t="s">
        <v>40</v>
      </c>
    </row>
    <row r="7" spans="1:82" ht="12.6" x14ac:dyDescent="0.3">
      <c r="A7" s="4" t="s">
        <v>22</v>
      </c>
      <c r="D7" s="4" t="s">
        <v>24</v>
      </c>
    </row>
    <row r="8" spans="1:82" ht="14.4" x14ac:dyDescent="0.3">
      <c r="A8" s="14" t="s">
        <v>35</v>
      </c>
      <c r="D8" s="2" t="s">
        <v>41</v>
      </c>
      <c r="F8" s="2" t="s">
        <v>42</v>
      </c>
    </row>
    <row r="9" spans="1:82" ht="27" customHeight="1" x14ac:dyDescent="0.3">
      <c r="F9" s="77" t="s">
        <v>43</v>
      </c>
      <c r="G9" s="77"/>
      <c r="H9" s="77"/>
      <c r="I9" s="77"/>
      <c r="J9" s="77"/>
    </row>
    <row r="10" spans="1:82" ht="25.2" customHeight="1" x14ac:dyDescent="0.2">
      <c r="D10" s="83" t="s">
        <v>44</v>
      </c>
      <c r="E10" s="83"/>
      <c r="F10" s="83"/>
      <c r="G10" s="83"/>
      <c r="H10" s="83"/>
      <c r="I10" s="83"/>
      <c r="J10" s="83"/>
    </row>
    <row r="11" spans="1:82" ht="12.6" x14ac:dyDescent="0.3">
      <c r="A11" s="4"/>
    </row>
    <row r="12" spans="1:82" ht="26.4" customHeight="1" x14ac:dyDescent="0.3">
      <c r="A12" s="67" t="s">
        <v>0</v>
      </c>
      <c r="B12" s="67" t="s">
        <v>1</v>
      </c>
      <c r="C12" s="67" t="s">
        <v>17</v>
      </c>
      <c r="D12" s="67" t="s">
        <v>13</v>
      </c>
      <c r="E12" s="70" t="s">
        <v>2</v>
      </c>
      <c r="F12" s="79" t="s">
        <v>30</v>
      </c>
      <c r="G12" s="80"/>
      <c r="H12" s="79" t="s">
        <v>31</v>
      </c>
      <c r="I12" s="80"/>
      <c r="J12" s="67" t="s">
        <v>32</v>
      </c>
      <c r="K12" s="67" t="s">
        <v>14</v>
      </c>
      <c r="L12" s="67" t="s">
        <v>16</v>
      </c>
      <c r="M12" s="67" t="s">
        <v>28</v>
      </c>
      <c r="N12" s="67" t="s">
        <v>29</v>
      </c>
      <c r="O12" s="67" t="s">
        <v>33</v>
      </c>
      <c r="P12" s="67" t="s">
        <v>3</v>
      </c>
      <c r="Q12" s="67" t="s">
        <v>4</v>
      </c>
    </row>
    <row r="13" spans="1:82" ht="59.4" customHeight="1" x14ac:dyDescent="0.3">
      <c r="A13" s="68"/>
      <c r="B13" s="68"/>
      <c r="C13" s="68"/>
      <c r="D13" s="68"/>
      <c r="E13" s="71"/>
      <c r="F13" s="81"/>
      <c r="G13" s="82"/>
      <c r="H13" s="81"/>
      <c r="I13" s="82"/>
      <c r="J13" s="69"/>
      <c r="K13" s="69"/>
      <c r="L13" s="69"/>
      <c r="M13" s="69"/>
      <c r="N13" s="69"/>
      <c r="O13" s="69"/>
      <c r="P13" s="69"/>
      <c r="Q13" s="69"/>
    </row>
    <row r="14" spans="1:82" ht="28.95" customHeight="1" x14ac:dyDescent="0.3">
      <c r="A14" s="69"/>
      <c r="B14" s="69"/>
      <c r="C14" s="69"/>
      <c r="D14" s="69"/>
      <c r="E14" s="72"/>
      <c r="F14" s="5" t="s">
        <v>25</v>
      </c>
      <c r="G14" s="6" t="s">
        <v>26</v>
      </c>
      <c r="H14" s="6" t="s">
        <v>25</v>
      </c>
      <c r="I14" s="6" t="s">
        <v>26</v>
      </c>
      <c r="J14" s="6" t="s">
        <v>27</v>
      </c>
      <c r="K14" s="6" t="s">
        <v>19</v>
      </c>
      <c r="L14" s="6" t="s">
        <v>19</v>
      </c>
      <c r="M14" s="6" t="s">
        <v>20</v>
      </c>
      <c r="N14" s="6" t="s">
        <v>21</v>
      </c>
      <c r="O14" s="6" t="s">
        <v>21</v>
      </c>
      <c r="P14" s="6" t="s">
        <v>20</v>
      </c>
      <c r="Q14" s="6"/>
    </row>
    <row r="15" spans="1:82" s="7" customFormat="1" ht="12.75" customHeight="1" x14ac:dyDescent="0.3">
      <c r="A15" s="15" t="s">
        <v>48</v>
      </c>
      <c r="B15" s="15" t="s">
        <v>49</v>
      </c>
      <c r="C15" s="15" t="s">
        <v>50</v>
      </c>
      <c r="D15" s="16">
        <v>351450</v>
      </c>
      <c r="E15" s="16">
        <v>165000</v>
      </c>
      <c r="F15" s="15" t="s">
        <v>51</v>
      </c>
      <c r="G15" s="11" t="s">
        <v>52</v>
      </c>
      <c r="H15" s="15" t="s">
        <v>53</v>
      </c>
      <c r="I15" s="11" t="s">
        <v>52</v>
      </c>
      <c r="J15" s="8">
        <v>30</v>
      </c>
      <c r="K15" s="8">
        <v>10</v>
      </c>
      <c r="L15" s="8">
        <v>14</v>
      </c>
      <c r="M15" s="8">
        <v>3</v>
      </c>
      <c r="N15" s="8">
        <v>5</v>
      </c>
      <c r="O15" s="8">
        <v>5</v>
      </c>
      <c r="P15" s="8">
        <v>3</v>
      </c>
      <c r="Q15" s="9">
        <f>SUM(J15:P15)</f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55</v>
      </c>
      <c r="B16" s="15" t="s">
        <v>57</v>
      </c>
      <c r="C16" s="15" t="s">
        <v>56</v>
      </c>
      <c r="D16" s="16">
        <v>4349000</v>
      </c>
      <c r="E16" s="16">
        <v>250000</v>
      </c>
      <c r="F16" s="15" t="s">
        <v>58</v>
      </c>
      <c r="G16" s="10" t="s">
        <v>54</v>
      </c>
      <c r="H16" s="15" t="s">
        <v>59</v>
      </c>
      <c r="I16" s="10" t="s">
        <v>54</v>
      </c>
      <c r="J16" s="8">
        <v>20</v>
      </c>
      <c r="K16" s="8">
        <v>13</v>
      </c>
      <c r="L16" s="8">
        <v>10</v>
      </c>
      <c r="M16" s="8">
        <v>4</v>
      </c>
      <c r="N16" s="8">
        <v>7</v>
      </c>
      <c r="O16" s="8">
        <v>8</v>
      </c>
      <c r="P16" s="8">
        <v>5</v>
      </c>
      <c r="Q16" s="9">
        <f t="shared" ref="Q16" si="0">SUM(J16:P16)</f>
        <v>67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3">
      <c r="A17" s="49" t="s">
        <v>61</v>
      </c>
      <c r="B17" s="49" t="s">
        <v>57</v>
      </c>
      <c r="C17" s="49" t="s">
        <v>62</v>
      </c>
      <c r="D17" s="50">
        <v>1980000</v>
      </c>
      <c r="E17" s="50">
        <v>450000</v>
      </c>
      <c r="F17" s="49" t="s">
        <v>63</v>
      </c>
      <c r="G17" s="51" t="s">
        <v>54</v>
      </c>
      <c r="H17" s="49" t="s">
        <v>64</v>
      </c>
      <c r="I17" s="51" t="s">
        <v>52</v>
      </c>
      <c r="J17" s="52"/>
      <c r="K17" s="52"/>
      <c r="L17" s="52"/>
      <c r="M17" s="52"/>
      <c r="N17" s="52"/>
      <c r="O17" s="61"/>
      <c r="P17" s="52"/>
      <c r="Q17" s="53">
        <f t="shared" ref="Q17:Q20" si="1">SUM(J17:P17)</f>
        <v>0</v>
      </c>
      <c r="R17" s="2" t="s">
        <v>80</v>
      </c>
    </row>
    <row r="18" spans="1:18" x14ac:dyDescent="0.3">
      <c r="A18" s="49" t="s">
        <v>65</v>
      </c>
      <c r="B18" s="49" t="s">
        <v>67</v>
      </c>
      <c r="C18" s="49" t="s">
        <v>66</v>
      </c>
      <c r="D18" s="50">
        <v>362700</v>
      </c>
      <c r="E18" s="50">
        <v>150000</v>
      </c>
      <c r="F18" s="49" t="s">
        <v>68</v>
      </c>
      <c r="G18" s="51" t="s">
        <v>52</v>
      </c>
      <c r="H18" s="49" t="s">
        <v>51</v>
      </c>
      <c r="I18" s="51" t="s">
        <v>52</v>
      </c>
      <c r="J18" s="52"/>
      <c r="K18" s="52"/>
      <c r="L18" s="52"/>
      <c r="M18" s="52"/>
      <c r="N18" s="52"/>
      <c r="O18" s="61"/>
      <c r="P18" s="52"/>
      <c r="Q18" s="53">
        <f t="shared" si="1"/>
        <v>0</v>
      </c>
      <c r="R18" s="2" t="s">
        <v>80</v>
      </c>
    </row>
    <row r="19" spans="1:18" x14ac:dyDescent="0.3">
      <c r="A19" s="39" t="s">
        <v>69</v>
      </c>
      <c r="B19" s="40" t="s">
        <v>57</v>
      </c>
      <c r="C19" s="39" t="s">
        <v>70</v>
      </c>
      <c r="D19" s="41">
        <v>423000</v>
      </c>
      <c r="E19" s="41">
        <v>80000</v>
      </c>
      <c r="F19" s="39" t="s">
        <v>59</v>
      </c>
      <c r="G19" s="39" t="s">
        <v>52</v>
      </c>
      <c r="H19" s="39" t="s">
        <v>71</v>
      </c>
      <c r="I19" s="39" t="s">
        <v>52</v>
      </c>
      <c r="J19" s="42"/>
      <c r="K19" s="42"/>
      <c r="L19" s="42"/>
      <c r="M19" s="42"/>
      <c r="N19" s="42"/>
      <c r="O19" s="62"/>
      <c r="P19" s="52"/>
      <c r="Q19" s="53">
        <f t="shared" si="1"/>
        <v>0</v>
      </c>
      <c r="R19" s="2" t="s">
        <v>80</v>
      </c>
    </row>
    <row r="20" spans="1:18" x14ac:dyDescent="0.3">
      <c r="A20" s="15" t="s">
        <v>72</v>
      </c>
      <c r="B20" s="32" t="s">
        <v>74</v>
      </c>
      <c r="C20" s="15" t="s">
        <v>73</v>
      </c>
      <c r="D20" s="16">
        <v>140530</v>
      </c>
      <c r="E20" s="16">
        <v>100000</v>
      </c>
      <c r="F20" s="15" t="s">
        <v>75</v>
      </c>
      <c r="G20" s="15" t="s">
        <v>52</v>
      </c>
      <c r="H20" s="15" t="s">
        <v>63</v>
      </c>
      <c r="I20" s="15" t="s">
        <v>52</v>
      </c>
      <c r="J20" s="30"/>
      <c r="K20" s="30"/>
      <c r="L20" s="30"/>
      <c r="M20" s="30"/>
      <c r="N20" s="30"/>
      <c r="O20" s="63"/>
      <c r="P20" s="52"/>
      <c r="Q20" s="53">
        <f t="shared" si="1"/>
        <v>0</v>
      </c>
      <c r="R20" s="2" t="s">
        <v>80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0" xr:uid="{00000000-0002-0000-0200-000000000000}">
      <formula1>40</formula1>
    </dataValidation>
    <dataValidation type="decimal" operator="lessThanOrEqual" allowBlank="1" showInputMessage="1" showErrorMessage="1" error="max. 15" sqref="K15:L20" xr:uid="{00000000-0002-0000-0200-000001000000}">
      <formula1>15</formula1>
    </dataValidation>
    <dataValidation type="decimal" operator="lessThanOrEqual" allowBlank="1" showInputMessage="1" showErrorMessage="1" error="max. 5" sqref="M15:M20 P15:P20" xr:uid="{00000000-0002-0000-0200-000002000000}">
      <formula1>5</formula1>
    </dataValidation>
    <dataValidation type="decimal" operator="lessThanOrEqual" allowBlank="1" showInputMessage="1" showErrorMessage="1" error="max. 10" sqref="N15:O20" xr:uid="{00000000-0002-0000-0200-000003000000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20"/>
  <sheetViews>
    <sheetView zoomScale="80" zoomScaleNormal="80" workbookViewId="0">
      <selection activeCell="R24" sqref="R24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36</v>
      </c>
    </row>
    <row r="2" spans="1:82" ht="14.4" x14ac:dyDescent="0.3">
      <c r="A2" s="13" t="s">
        <v>37</v>
      </c>
      <c r="D2" s="4" t="s">
        <v>23</v>
      </c>
    </row>
    <row r="3" spans="1:82" ht="14.4" x14ac:dyDescent="0.3">
      <c r="A3" s="4" t="s">
        <v>34</v>
      </c>
      <c r="D3" s="2" t="s">
        <v>45</v>
      </c>
    </row>
    <row r="4" spans="1:82" ht="14.4" x14ac:dyDescent="0.3">
      <c r="A4" s="13" t="s">
        <v>38</v>
      </c>
      <c r="D4" s="2" t="s">
        <v>46</v>
      </c>
    </row>
    <row r="5" spans="1:82" ht="12.6" x14ac:dyDescent="0.3">
      <c r="A5" s="13" t="s">
        <v>39</v>
      </c>
      <c r="D5" s="2" t="s">
        <v>47</v>
      </c>
    </row>
    <row r="6" spans="1:82" ht="14.4" x14ac:dyDescent="0.3">
      <c r="A6" s="13" t="s">
        <v>40</v>
      </c>
    </row>
    <row r="7" spans="1:82" ht="12.6" x14ac:dyDescent="0.3">
      <c r="A7" s="4" t="s">
        <v>22</v>
      </c>
      <c r="D7" s="4" t="s">
        <v>24</v>
      </c>
    </row>
    <row r="8" spans="1:82" ht="14.4" x14ac:dyDescent="0.3">
      <c r="A8" s="14" t="s">
        <v>35</v>
      </c>
      <c r="D8" s="2" t="s">
        <v>41</v>
      </c>
      <c r="F8" s="2" t="s">
        <v>42</v>
      </c>
    </row>
    <row r="9" spans="1:82" ht="27" customHeight="1" x14ac:dyDescent="0.3">
      <c r="F9" s="77" t="s">
        <v>43</v>
      </c>
      <c r="G9" s="77"/>
      <c r="H9" s="77"/>
      <c r="I9" s="77"/>
      <c r="J9" s="77"/>
    </row>
    <row r="10" spans="1:82" ht="25.2" customHeight="1" x14ac:dyDescent="0.2">
      <c r="D10" s="83" t="s">
        <v>44</v>
      </c>
      <c r="E10" s="83"/>
      <c r="F10" s="83"/>
      <c r="G10" s="83"/>
      <c r="H10" s="83"/>
      <c r="I10" s="83"/>
      <c r="J10" s="83"/>
    </row>
    <row r="11" spans="1:82" ht="12.6" x14ac:dyDescent="0.3">
      <c r="A11" s="4"/>
    </row>
    <row r="12" spans="1:82" ht="26.4" customHeight="1" x14ac:dyDescent="0.3">
      <c r="A12" s="67" t="s">
        <v>0</v>
      </c>
      <c r="B12" s="67" t="s">
        <v>1</v>
      </c>
      <c r="C12" s="67" t="s">
        <v>17</v>
      </c>
      <c r="D12" s="67" t="s">
        <v>13</v>
      </c>
      <c r="E12" s="70" t="s">
        <v>2</v>
      </c>
      <c r="F12" s="79" t="s">
        <v>30</v>
      </c>
      <c r="G12" s="80"/>
      <c r="H12" s="79" t="s">
        <v>31</v>
      </c>
      <c r="I12" s="80"/>
      <c r="J12" s="67" t="s">
        <v>32</v>
      </c>
      <c r="K12" s="67" t="s">
        <v>14</v>
      </c>
      <c r="L12" s="67" t="s">
        <v>16</v>
      </c>
      <c r="M12" s="67" t="s">
        <v>28</v>
      </c>
      <c r="N12" s="67" t="s">
        <v>29</v>
      </c>
      <c r="O12" s="67" t="s">
        <v>33</v>
      </c>
      <c r="P12" s="67" t="s">
        <v>3</v>
      </c>
      <c r="Q12" s="67" t="s">
        <v>4</v>
      </c>
    </row>
    <row r="13" spans="1:82" ht="59.4" customHeight="1" x14ac:dyDescent="0.3">
      <c r="A13" s="68"/>
      <c r="B13" s="68"/>
      <c r="C13" s="68"/>
      <c r="D13" s="68"/>
      <c r="E13" s="71"/>
      <c r="F13" s="81"/>
      <c r="G13" s="82"/>
      <c r="H13" s="81"/>
      <c r="I13" s="82"/>
      <c r="J13" s="69"/>
      <c r="K13" s="69"/>
      <c r="L13" s="69"/>
      <c r="M13" s="69"/>
      <c r="N13" s="69"/>
      <c r="O13" s="69"/>
      <c r="P13" s="69"/>
      <c r="Q13" s="69"/>
    </row>
    <row r="14" spans="1:82" ht="28.95" customHeight="1" x14ac:dyDescent="0.3">
      <c r="A14" s="69"/>
      <c r="B14" s="69"/>
      <c r="C14" s="69"/>
      <c r="D14" s="69"/>
      <c r="E14" s="72"/>
      <c r="F14" s="5" t="s">
        <v>25</v>
      </c>
      <c r="G14" s="6" t="s">
        <v>26</v>
      </c>
      <c r="H14" s="6" t="s">
        <v>25</v>
      </c>
      <c r="I14" s="6" t="s">
        <v>26</v>
      </c>
      <c r="J14" s="6" t="s">
        <v>27</v>
      </c>
      <c r="K14" s="6" t="s">
        <v>19</v>
      </c>
      <c r="L14" s="6" t="s">
        <v>19</v>
      </c>
      <c r="M14" s="6" t="s">
        <v>20</v>
      </c>
      <c r="N14" s="6" t="s">
        <v>21</v>
      </c>
      <c r="O14" s="6" t="s">
        <v>21</v>
      </c>
      <c r="P14" s="6" t="s">
        <v>20</v>
      </c>
      <c r="Q14" s="6"/>
    </row>
    <row r="15" spans="1:82" s="7" customFormat="1" ht="12.75" customHeight="1" x14ac:dyDescent="0.3">
      <c r="A15" s="15" t="s">
        <v>48</v>
      </c>
      <c r="B15" s="15" t="s">
        <v>49</v>
      </c>
      <c r="C15" s="15" t="s">
        <v>50</v>
      </c>
      <c r="D15" s="16">
        <v>351450</v>
      </c>
      <c r="E15" s="16">
        <v>165000</v>
      </c>
      <c r="F15" s="15" t="s">
        <v>51</v>
      </c>
      <c r="G15" s="11" t="s">
        <v>52</v>
      </c>
      <c r="H15" s="15" t="s">
        <v>53</v>
      </c>
      <c r="I15" s="11" t="s">
        <v>52</v>
      </c>
      <c r="J15" s="8">
        <v>30</v>
      </c>
      <c r="K15" s="8">
        <v>10</v>
      </c>
      <c r="L15" s="8">
        <v>12</v>
      </c>
      <c r="M15" s="8">
        <v>5</v>
      </c>
      <c r="N15" s="8">
        <v>5</v>
      </c>
      <c r="O15" s="8">
        <v>6</v>
      </c>
      <c r="P15" s="8">
        <v>3</v>
      </c>
      <c r="Q15" s="9">
        <f>SUM(J15:P15)</f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55</v>
      </c>
      <c r="B16" s="15" t="s">
        <v>57</v>
      </c>
      <c r="C16" s="15" t="s">
        <v>56</v>
      </c>
      <c r="D16" s="16">
        <v>4349000</v>
      </c>
      <c r="E16" s="16">
        <v>250000</v>
      </c>
      <c r="F16" s="15" t="s">
        <v>58</v>
      </c>
      <c r="G16" s="10" t="s">
        <v>54</v>
      </c>
      <c r="H16" s="15" t="s">
        <v>59</v>
      </c>
      <c r="I16" s="10" t="s">
        <v>54</v>
      </c>
      <c r="J16" s="8">
        <v>20</v>
      </c>
      <c r="K16" s="8">
        <v>14</v>
      </c>
      <c r="L16" s="8">
        <v>12</v>
      </c>
      <c r="M16" s="8">
        <v>4</v>
      </c>
      <c r="N16" s="8">
        <v>6</v>
      </c>
      <c r="O16" s="8">
        <v>7</v>
      </c>
      <c r="P16" s="8">
        <v>5</v>
      </c>
      <c r="Q16" s="9">
        <f t="shared" ref="Q16" si="0">SUM(J16:P16)</f>
        <v>68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3">
      <c r="A17" s="49" t="s">
        <v>61</v>
      </c>
      <c r="B17" s="49" t="s">
        <v>57</v>
      </c>
      <c r="C17" s="49" t="s">
        <v>62</v>
      </c>
      <c r="D17" s="50">
        <v>1980000</v>
      </c>
      <c r="E17" s="50">
        <v>450000</v>
      </c>
      <c r="F17" s="49" t="s">
        <v>63</v>
      </c>
      <c r="G17" s="51" t="s">
        <v>54</v>
      </c>
      <c r="H17" s="49" t="s">
        <v>64</v>
      </c>
      <c r="I17" s="51" t="s">
        <v>52</v>
      </c>
      <c r="J17" s="52"/>
      <c r="K17" s="52"/>
      <c r="L17" s="52"/>
      <c r="M17" s="52"/>
      <c r="N17" s="52"/>
      <c r="O17" s="61"/>
      <c r="P17" s="52"/>
      <c r="Q17" s="53">
        <f t="shared" ref="Q17:Q20" si="1">SUM(J17:P17)</f>
        <v>0</v>
      </c>
      <c r="R17" s="2" t="s">
        <v>80</v>
      </c>
    </row>
    <row r="18" spans="1:18" x14ac:dyDescent="0.3">
      <c r="A18" s="49" t="s">
        <v>65</v>
      </c>
      <c r="B18" s="49" t="s">
        <v>67</v>
      </c>
      <c r="C18" s="49" t="s">
        <v>66</v>
      </c>
      <c r="D18" s="50">
        <v>362700</v>
      </c>
      <c r="E18" s="50">
        <v>150000</v>
      </c>
      <c r="F18" s="49" t="s">
        <v>68</v>
      </c>
      <c r="G18" s="51" t="s">
        <v>52</v>
      </c>
      <c r="H18" s="49" t="s">
        <v>51</v>
      </c>
      <c r="I18" s="51" t="s">
        <v>52</v>
      </c>
      <c r="J18" s="52"/>
      <c r="K18" s="52"/>
      <c r="L18" s="52"/>
      <c r="M18" s="52"/>
      <c r="N18" s="52"/>
      <c r="O18" s="61"/>
      <c r="P18" s="52"/>
      <c r="Q18" s="53">
        <f t="shared" si="1"/>
        <v>0</v>
      </c>
      <c r="R18" s="2" t="s">
        <v>80</v>
      </c>
    </row>
    <row r="19" spans="1:18" x14ac:dyDescent="0.3">
      <c r="A19" s="39" t="s">
        <v>69</v>
      </c>
      <c r="B19" s="40" t="s">
        <v>57</v>
      </c>
      <c r="C19" s="39" t="s">
        <v>70</v>
      </c>
      <c r="D19" s="41">
        <v>423000</v>
      </c>
      <c r="E19" s="41">
        <v>80000</v>
      </c>
      <c r="F19" s="39" t="s">
        <v>59</v>
      </c>
      <c r="G19" s="39" t="s">
        <v>52</v>
      </c>
      <c r="H19" s="39" t="s">
        <v>71</v>
      </c>
      <c r="I19" s="39" t="s">
        <v>52</v>
      </c>
      <c r="J19" s="42"/>
      <c r="K19" s="42"/>
      <c r="L19" s="42"/>
      <c r="M19" s="42"/>
      <c r="N19" s="42"/>
      <c r="O19" s="62"/>
      <c r="P19" s="52"/>
      <c r="Q19" s="53">
        <f t="shared" si="1"/>
        <v>0</v>
      </c>
      <c r="R19" s="2" t="s">
        <v>80</v>
      </c>
    </row>
    <row r="20" spans="1:18" x14ac:dyDescent="0.3">
      <c r="A20" s="15" t="s">
        <v>72</v>
      </c>
      <c r="B20" s="32" t="s">
        <v>74</v>
      </c>
      <c r="C20" s="15" t="s">
        <v>73</v>
      </c>
      <c r="D20" s="16">
        <v>140530</v>
      </c>
      <c r="E20" s="16">
        <v>100000</v>
      </c>
      <c r="F20" s="15" t="s">
        <v>75</v>
      </c>
      <c r="G20" s="15" t="s">
        <v>52</v>
      </c>
      <c r="H20" s="15" t="s">
        <v>63</v>
      </c>
      <c r="I20" s="15" t="s">
        <v>52</v>
      </c>
      <c r="J20" s="30"/>
      <c r="K20" s="30"/>
      <c r="L20" s="30"/>
      <c r="M20" s="30"/>
      <c r="N20" s="30"/>
      <c r="O20" s="63"/>
      <c r="P20" s="52"/>
      <c r="Q20" s="53">
        <f t="shared" si="1"/>
        <v>0</v>
      </c>
      <c r="R20" s="2" t="s">
        <v>80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0" xr:uid="{00000000-0002-0000-0300-000000000000}">
      <formula1>40</formula1>
    </dataValidation>
    <dataValidation type="decimal" operator="lessThanOrEqual" allowBlank="1" showInputMessage="1" showErrorMessage="1" error="max. 15" sqref="K15:L20" xr:uid="{00000000-0002-0000-0300-000001000000}">
      <formula1>15</formula1>
    </dataValidation>
    <dataValidation type="decimal" operator="lessThanOrEqual" allowBlank="1" showInputMessage="1" showErrorMessage="1" error="max. 5" sqref="M15:M20 P15:P20" xr:uid="{00000000-0002-0000-0300-000002000000}">
      <formula1>5</formula1>
    </dataValidation>
    <dataValidation type="decimal" operator="lessThanOrEqual" allowBlank="1" showInputMessage="1" showErrorMessage="1" error="max. 10" sqref="N15:O20" xr:uid="{00000000-0002-0000-0300-000003000000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D20"/>
  <sheetViews>
    <sheetView zoomScale="80" zoomScaleNormal="80" workbookViewId="0">
      <selection activeCell="L27" sqref="L27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36</v>
      </c>
    </row>
    <row r="2" spans="1:82" ht="14.4" x14ac:dyDescent="0.3">
      <c r="A2" s="13" t="s">
        <v>37</v>
      </c>
      <c r="D2" s="4" t="s">
        <v>23</v>
      </c>
    </row>
    <row r="3" spans="1:82" ht="14.4" x14ac:dyDescent="0.3">
      <c r="A3" s="4" t="s">
        <v>34</v>
      </c>
      <c r="D3" s="2" t="s">
        <v>45</v>
      </c>
    </row>
    <row r="4" spans="1:82" ht="14.4" x14ac:dyDescent="0.3">
      <c r="A4" s="13" t="s">
        <v>38</v>
      </c>
      <c r="D4" s="2" t="s">
        <v>46</v>
      </c>
    </row>
    <row r="5" spans="1:82" ht="12.6" x14ac:dyDescent="0.3">
      <c r="A5" s="13" t="s">
        <v>39</v>
      </c>
      <c r="D5" s="2" t="s">
        <v>47</v>
      </c>
    </row>
    <row r="6" spans="1:82" ht="14.4" x14ac:dyDescent="0.3">
      <c r="A6" s="13" t="s">
        <v>40</v>
      </c>
    </row>
    <row r="7" spans="1:82" ht="12.6" x14ac:dyDescent="0.3">
      <c r="A7" s="4" t="s">
        <v>22</v>
      </c>
      <c r="D7" s="4" t="s">
        <v>24</v>
      </c>
    </row>
    <row r="8" spans="1:82" ht="14.4" x14ac:dyDescent="0.3">
      <c r="A8" s="14" t="s">
        <v>35</v>
      </c>
      <c r="D8" s="2" t="s">
        <v>41</v>
      </c>
      <c r="F8" s="2" t="s">
        <v>42</v>
      </c>
    </row>
    <row r="9" spans="1:82" ht="27" customHeight="1" x14ac:dyDescent="0.3">
      <c r="F9" s="77" t="s">
        <v>43</v>
      </c>
      <c r="G9" s="77"/>
      <c r="H9" s="77"/>
      <c r="I9" s="77"/>
      <c r="J9" s="77"/>
    </row>
    <row r="10" spans="1:82" ht="25.2" customHeight="1" x14ac:dyDescent="0.2">
      <c r="D10" s="83" t="s">
        <v>44</v>
      </c>
      <c r="E10" s="83"/>
      <c r="F10" s="83"/>
      <c r="G10" s="83"/>
      <c r="H10" s="83"/>
      <c r="I10" s="83"/>
      <c r="J10" s="83"/>
    </row>
    <row r="11" spans="1:82" ht="12.6" x14ac:dyDescent="0.3">
      <c r="A11" s="4"/>
    </row>
    <row r="12" spans="1:82" ht="26.4" customHeight="1" x14ac:dyDescent="0.3">
      <c r="A12" s="67" t="s">
        <v>0</v>
      </c>
      <c r="B12" s="67" t="s">
        <v>1</v>
      </c>
      <c r="C12" s="67" t="s">
        <v>17</v>
      </c>
      <c r="D12" s="67" t="s">
        <v>13</v>
      </c>
      <c r="E12" s="70" t="s">
        <v>2</v>
      </c>
      <c r="F12" s="79" t="s">
        <v>30</v>
      </c>
      <c r="G12" s="80"/>
      <c r="H12" s="79" t="s">
        <v>31</v>
      </c>
      <c r="I12" s="80"/>
      <c r="J12" s="67" t="s">
        <v>32</v>
      </c>
      <c r="K12" s="67" t="s">
        <v>14</v>
      </c>
      <c r="L12" s="67" t="s">
        <v>16</v>
      </c>
      <c r="M12" s="67" t="s">
        <v>28</v>
      </c>
      <c r="N12" s="67" t="s">
        <v>29</v>
      </c>
      <c r="O12" s="67" t="s">
        <v>33</v>
      </c>
      <c r="P12" s="67" t="s">
        <v>3</v>
      </c>
      <c r="Q12" s="67" t="s">
        <v>4</v>
      </c>
    </row>
    <row r="13" spans="1:82" ht="59.4" customHeight="1" x14ac:dyDescent="0.3">
      <c r="A13" s="68"/>
      <c r="B13" s="68"/>
      <c r="C13" s="68"/>
      <c r="D13" s="68"/>
      <c r="E13" s="71"/>
      <c r="F13" s="81"/>
      <c r="G13" s="82"/>
      <c r="H13" s="81"/>
      <c r="I13" s="82"/>
      <c r="J13" s="69"/>
      <c r="K13" s="69"/>
      <c r="L13" s="69"/>
      <c r="M13" s="69"/>
      <c r="N13" s="69"/>
      <c r="O13" s="69"/>
      <c r="P13" s="69"/>
      <c r="Q13" s="69"/>
    </row>
    <row r="14" spans="1:82" ht="28.95" customHeight="1" x14ac:dyDescent="0.3">
      <c r="A14" s="69"/>
      <c r="B14" s="69"/>
      <c r="C14" s="69"/>
      <c r="D14" s="69"/>
      <c r="E14" s="72"/>
      <c r="F14" s="5" t="s">
        <v>25</v>
      </c>
      <c r="G14" s="6" t="s">
        <v>26</v>
      </c>
      <c r="H14" s="6" t="s">
        <v>25</v>
      </c>
      <c r="I14" s="6" t="s">
        <v>26</v>
      </c>
      <c r="J14" s="6" t="s">
        <v>27</v>
      </c>
      <c r="K14" s="6" t="s">
        <v>19</v>
      </c>
      <c r="L14" s="6" t="s">
        <v>19</v>
      </c>
      <c r="M14" s="6" t="s">
        <v>20</v>
      </c>
      <c r="N14" s="6" t="s">
        <v>21</v>
      </c>
      <c r="O14" s="6" t="s">
        <v>21</v>
      </c>
      <c r="P14" s="6" t="s">
        <v>20</v>
      </c>
      <c r="Q14" s="6"/>
    </row>
    <row r="15" spans="1:82" s="7" customFormat="1" ht="12.75" customHeight="1" x14ac:dyDescent="0.3">
      <c r="A15" s="15" t="s">
        <v>48</v>
      </c>
      <c r="B15" s="15" t="s">
        <v>49</v>
      </c>
      <c r="C15" s="15" t="s">
        <v>50</v>
      </c>
      <c r="D15" s="16">
        <v>351450</v>
      </c>
      <c r="E15" s="16">
        <v>165000</v>
      </c>
      <c r="F15" s="15" t="s">
        <v>51</v>
      </c>
      <c r="G15" s="11" t="s">
        <v>52</v>
      </c>
      <c r="H15" s="15" t="s">
        <v>53</v>
      </c>
      <c r="I15" s="11" t="s">
        <v>52</v>
      </c>
      <c r="J15" s="8">
        <v>29</v>
      </c>
      <c r="K15" s="8">
        <v>9</v>
      </c>
      <c r="L15" s="8">
        <v>12</v>
      </c>
      <c r="M15" s="8">
        <v>3</v>
      </c>
      <c r="N15" s="8">
        <v>7</v>
      </c>
      <c r="O15" s="8">
        <v>7</v>
      </c>
      <c r="P15" s="8">
        <v>3</v>
      </c>
      <c r="Q15" s="9">
        <f>SUM(J15:P15)</f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55</v>
      </c>
      <c r="B16" s="15" t="s">
        <v>57</v>
      </c>
      <c r="C16" s="15" t="s">
        <v>56</v>
      </c>
      <c r="D16" s="16">
        <v>4349000</v>
      </c>
      <c r="E16" s="16">
        <v>250000</v>
      </c>
      <c r="F16" s="15" t="s">
        <v>58</v>
      </c>
      <c r="G16" s="10" t="s">
        <v>54</v>
      </c>
      <c r="H16" s="15" t="s">
        <v>59</v>
      </c>
      <c r="I16" s="10" t="s">
        <v>54</v>
      </c>
      <c r="J16" s="8">
        <v>21</v>
      </c>
      <c r="K16" s="8">
        <v>14</v>
      </c>
      <c r="L16" s="8">
        <v>12</v>
      </c>
      <c r="M16" s="8">
        <v>4</v>
      </c>
      <c r="N16" s="8">
        <v>5</v>
      </c>
      <c r="O16" s="8">
        <v>7</v>
      </c>
      <c r="P16" s="8">
        <v>5</v>
      </c>
      <c r="Q16" s="9">
        <f t="shared" ref="Q16" si="0">SUM(J16:P16)</f>
        <v>68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7" x14ac:dyDescent="0.3">
      <c r="A17" s="49" t="s">
        <v>61</v>
      </c>
      <c r="B17" s="49" t="s">
        <v>57</v>
      </c>
      <c r="C17" s="49" t="s">
        <v>62</v>
      </c>
      <c r="D17" s="50">
        <v>1980000</v>
      </c>
      <c r="E17" s="50">
        <v>450000</v>
      </c>
      <c r="F17" s="49" t="s">
        <v>63</v>
      </c>
      <c r="G17" s="51" t="s">
        <v>54</v>
      </c>
      <c r="H17" s="49" t="s">
        <v>64</v>
      </c>
      <c r="I17" s="51" t="s">
        <v>52</v>
      </c>
      <c r="J17" s="52">
        <v>22</v>
      </c>
      <c r="K17" s="52">
        <v>13</v>
      </c>
      <c r="L17" s="52">
        <v>10</v>
      </c>
      <c r="M17" s="52">
        <v>5</v>
      </c>
      <c r="N17" s="52">
        <v>6</v>
      </c>
      <c r="O17" s="61">
        <v>7</v>
      </c>
      <c r="P17" s="52">
        <v>4</v>
      </c>
      <c r="Q17" s="53">
        <f t="shared" ref="Q17:Q20" si="1">SUM(J17:P17)</f>
        <v>67</v>
      </c>
    </row>
    <row r="18" spans="1:17" x14ac:dyDescent="0.3">
      <c r="A18" s="49" t="s">
        <v>65</v>
      </c>
      <c r="B18" s="49" t="s">
        <v>67</v>
      </c>
      <c r="C18" s="49" t="s">
        <v>66</v>
      </c>
      <c r="D18" s="50">
        <v>362700</v>
      </c>
      <c r="E18" s="50">
        <v>150000</v>
      </c>
      <c r="F18" s="49" t="s">
        <v>68</v>
      </c>
      <c r="G18" s="51" t="s">
        <v>52</v>
      </c>
      <c r="H18" s="49" t="s">
        <v>51</v>
      </c>
      <c r="I18" s="51" t="s">
        <v>52</v>
      </c>
      <c r="J18" s="52">
        <v>20</v>
      </c>
      <c r="K18" s="52">
        <v>15</v>
      </c>
      <c r="L18" s="52">
        <v>9</v>
      </c>
      <c r="M18" s="52">
        <v>5</v>
      </c>
      <c r="N18" s="52">
        <v>8</v>
      </c>
      <c r="O18" s="61">
        <v>9</v>
      </c>
      <c r="P18" s="52">
        <v>5</v>
      </c>
      <c r="Q18" s="53">
        <f t="shared" si="1"/>
        <v>71</v>
      </c>
    </row>
    <row r="19" spans="1:17" x14ac:dyDescent="0.3">
      <c r="A19" s="39" t="s">
        <v>69</v>
      </c>
      <c r="B19" s="40" t="s">
        <v>57</v>
      </c>
      <c r="C19" s="39" t="s">
        <v>70</v>
      </c>
      <c r="D19" s="41">
        <v>423000</v>
      </c>
      <c r="E19" s="41">
        <v>80000</v>
      </c>
      <c r="F19" s="39" t="s">
        <v>59</v>
      </c>
      <c r="G19" s="39" t="s">
        <v>52</v>
      </c>
      <c r="H19" s="39" t="s">
        <v>71</v>
      </c>
      <c r="I19" s="39" t="s">
        <v>52</v>
      </c>
      <c r="J19" s="42">
        <v>28</v>
      </c>
      <c r="K19" s="42">
        <v>15</v>
      </c>
      <c r="L19" s="42">
        <v>12</v>
      </c>
      <c r="M19" s="42">
        <v>4</v>
      </c>
      <c r="N19" s="42">
        <v>8</v>
      </c>
      <c r="O19" s="62">
        <v>6</v>
      </c>
      <c r="P19" s="52">
        <v>4</v>
      </c>
      <c r="Q19" s="53">
        <f t="shared" si="1"/>
        <v>77</v>
      </c>
    </row>
    <row r="20" spans="1:17" x14ac:dyDescent="0.3">
      <c r="A20" s="15" t="s">
        <v>72</v>
      </c>
      <c r="B20" s="32" t="s">
        <v>74</v>
      </c>
      <c r="C20" s="15" t="s">
        <v>73</v>
      </c>
      <c r="D20" s="16">
        <v>140530</v>
      </c>
      <c r="E20" s="16">
        <v>100000</v>
      </c>
      <c r="F20" s="15" t="s">
        <v>75</v>
      </c>
      <c r="G20" s="15" t="s">
        <v>52</v>
      </c>
      <c r="H20" s="15" t="s">
        <v>63</v>
      </c>
      <c r="I20" s="15" t="s">
        <v>52</v>
      </c>
      <c r="J20" s="30">
        <v>22</v>
      </c>
      <c r="K20" s="30">
        <v>13</v>
      </c>
      <c r="L20" s="30">
        <v>11</v>
      </c>
      <c r="M20" s="30">
        <v>4</v>
      </c>
      <c r="N20" s="30">
        <v>7</v>
      </c>
      <c r="O20" s="63">
        <v>7</v>
      </c>
      <c r="P20" s="52">
        <v>4</v>
      </c>
      <c r="Q20" s="53">
        <f t="shared" si="1"/>
        <v>68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0" xr:uid="{00000000-0002-0000-0400-000000000000}">
      <formula1>40</formula1>
    </dataValidation>
    <dataValidation type="decimal" operator="lessThanOrEqual" allowBlank="1" showInputMessage="1" showErrorMessage="1" error="max. 15" sqref="K15:L20" xr:uid="{00000000-0002-0000-0400-000001000000}">
      <formula1>15</formula1>
    </dataValidation>
    <dataValidation type="decimal" operator="lessThanOrEqual" allowBlank="1" showInputMessage="1" showErrorMessage="1" error="max. 5" sqref="M15:M20 P15:P20" xr:uid="{00000000-0002-0000-0400-000002000000}">
      <formula1>5</formula1>
    </dataValidation>
    <dataValidation type="decimal" operator="lessThanOrEqual" allowBlank="1" showInputMessage="1" showErrorMessage="1" error="max. 10" sqref="N15:O20" xr:uid="{00000000-0002-0000-0400-000003000000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F474-267D-4BC8-8AAE-CC85193A1021}">
  <dimension ref="A1:CD20"/>
  <sheetViews>
    <sheetView zoomScale="80" zoomScaleNormal="80" workbookViewId="0">
      <selection activeCell="J27" sqref="J27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36</v>
      </c>
    </row>
    <row r="2" spans="1:82" ht="14.4" x14ac:dyDescent="0.3">
      <c r="A2" s="13" t="s">
        <v>37</v>
      </c>
      <c r="D2" s="4" t="s">
        <v>23</v>
      </c>
    </row>
    <row r="3" spans="1:82" ht="14.4" x14ac:dyDescent="0.3">
      <c r="A3" s="4" t="s">
        <v>34</v>
      </c>
      <c r="D3" s="2" t="s">
        <v>45</v>
      </c>
    </row>
    <row r="4" spans="1:82" ht="14.4" x14ac:dyDescent="0.3">
      <c r="A4" s="13" t="s">
        <v>38</v>
      </c>
      <c r="D4" s="2" t="s">
        <v>46</v>
      </c>
    </row>
    <row r="5" spans="1:82" ht="12.6" x14ac:dyDescent="0.3">
      <c r="A5" s="13" t="s">
        <v>39</v>
      </c>
      <c r="D5" s="2" t="s">
        <v>47</v>
      </c>
    </row>
    <row r="6" spans="1:82" ht="14.4" x14ac:dyDescent="0.3">
      <c r="A6" s="13" t="s">
        <v>40</v>
      </c>
    </row>
    <row r="7" spans="1:82" ht="12.6" x14ac:dyDescent="0.3">
      <c r="A7" s="4" t="s">
        <v>22</v>
      </c>
      <c r="D7" s="4" t="s">
        <v>24</v>
      </c>
    </row>
    <row r="8" spans="1:82" ht="14.4" x14ac:dyDescent="0.3">
      <c r="A8" s="14" t="s">
        <v>35</v>
      </c>
      <c r="D8" s="2" t="s">
        <v>41</v>
      </c>
      <c r="F8" s="2" t="s">
        <v>42</v>
      </c>
    </row>
    <row r="9" spans="1:82" ht="27" customHeight="1" x14ac:dyDescent="0.3">
      <c r="F9" s="77" t="s">
        <v>43</v>
      </c>
      <c r="G9" s="77"/>
      <c r="H9" s="77"/>
      <c r="I9" s="77"/>
      <c r="J9" s="77"/>
    </row>
    <row r="10" spans="1:82" ht="25.2" customHeight="1" x14ac:dyDescent="0.2">
      <c r="D10" s="83" t="s">
        <v>44</v>
      </c>
      <c r="E10" s="83"/>
      <c r="F10" s="83"/>
      <c r="G10" s="83"/>
      <c r="H10" s="83"/>
      <c r="I10" s="83"/>
      <c r="J10" s="83"/>
    </row>
    <row r="11" spans="1:82" ht="12.6" x14ac:dyDescent="0.3">
      <c r="A11" s="4"/>
    </row>
    <row r="12" spans="1:82" ht="26.4" customHeight="1" x14ac:dyDescent="0.3">
      <c r="A12" s="67" t="s">
        <v>0</v>
      </c>
      <c r="B12" s="67" t="s">
        <v>1</v>
      </c>
      <c r="C12" s="67" t="s">
        <v>17</v>
      </c>
      <c r="D12" s="67" t="s">
        <v>13</v>
      </c>
      <c r="E12" s="70" t="s">
        <v>2</v>
      </c>
      <c r="F12" s="79" t="s">
        <v>30</v>
      </c>
      <c r="G12" s="80"/>
      <c r="H12" s="79" t="s">
        <v>31</v>
      </c>
      <c r="I12" s="80"/>
      <c r="J12" s="67" t="s">
        <v>32</v>
      </c>
      <c r="K12" s="67" t="s">
        <v>14</v>
      </c>
      <c r="L12" s="67" t="s">
        <v>16</v>
      </c>
      <c r="M12" s="67" t="s">
        <v>28</v>
      </c>
      <c r="N12" s="67" t="s">
        <v>29</v>
      </c>
      <c r="O12" s="67" t="s">
        <v>33</v>
      </c>
      <c r="P12" s="67" t="s">
        <v>3</v>
      </c>
      <c r="Q12" s="67" t="s">
        <v>4</v>
      </c>
    </row>
    <row r="13" spans="1:82" ht="59.4" customHeight="1" x14ac:dyDescent="0.3">
      <c r="A13" s="68"/>
      <c r="B13" s="68"/>
      <c r="C13" s="68"/>
      <c r="D13" s="68"/>
      <c r="E13" s="71"/>
      <c r="F13" s="81"/>
      <c r="G13" s="82"/>
      <c r="H13" s="81"/>
      <c r="I13" s="82"/>
      <c r="J13" s="69"/>
      <c r="K13" s="69"/>
      <c r="L13" s="69"/>
      <c r="M13" s="69"/>
      <c r="N13" s="69"/>
      <c r="O13" s="69"/>
      <c r="P13" s="69"/>
      <c r="Q13" s="69"/>
    </row>
    <row r="14" spans="1:82" ht="28.95" customHeight="1" x14ac:dyDescent="0.3">
      <c r="A14" s="69"/>
      <c r="B14" s="69"/>
      <c r="C14" s="69"/>
      <c r="D14" s="69"/>
      <c r="E14" s="72"/>
      <c r="F14" s="5" t="s">
        <v>25</v>
      </c>
      <c r="G14" s="6" t="s">
        <v>26</v>
      </c>
      <c r="H14" s="6" t="s">
        <v>25</v>
      </c>
      <c r="I14" s="6" t="s">
        <v>26</v>
      </c>
      <c r="J14" s="6" t="s">
        <v>27</v>
      </c>
      <c r="K14" s="6" t="s">
        <v>19</v>
      </c>
      <c r="L14" s="6" t="s">
        <v>19</v>
      </c>
      <c r="M14" s="6" t="s">
        <v>20</v>
      </c>
      <c r="N14" s="6" t="s">
        <v>21</v>
      </c>
      <c r="O14" s="6" t="s">
        <v>21</v>
      </c>
      <c r="P14" s="6" t="s">
        <v>20</v>
      </c>
      <c r="Q14" s="6"/>
    </row>
    <row r="15" spans="1:82" s="7" customFormat="1" ht="12.75" customHeight="1" x14ac:dyDescent="0.3">
      <c r="A15" s="15" t="s">
        <v>48</v>
      </c>
      <c r="B15" s="15" t="s">
        <v>49</v>
      </c>
      <c r="C15" s="15" t="s">
        <v>50</v>
      </c>
      <c r="D15" s="16">
        <v>351450</v>
      </c>
      <c r="E15" s="16">
        <v>165000</v>
      </c>
      <c r="F15" s="15" t="s">
        <v>51</v>
      </c>
      <c r="G15" s="11" t="s">
        <v>52</v>
      </c>
      <c r="H15" s="15" t="s">
        <v>53</v>
      </c>
      <c r="I15" s="11" t="s">
        <v>52</v>
      </c>
      <c r="J15" s="8"/>
      <c r="K15" s="8"/>
      <c r="L15" s="8"/>
      <c r="M15" s="8"/>
      <c r="N15" s="8"/>
      <c r="O15" s="8"/>
      <c r="P15" s="8"/>
      <c r="Q15" s="9">
        <f>SUM(J15:P15)</f>
        <v>0</v>
      </c>
      <c r="R15" s="2" t="s">
        <v>80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55</v>
      </c>
      <c r="B16" s="15" t="s">
        <v>57</v>
      </c>
      <c r="C16" s="15" t="s">
        <v>56</v>
      </c>
      <c r="D16" s="16">
        <v>4349000</v>
      </c>
      <c r="E16" s="16">
        <v>250000</v>
      </c>
      <c r="F16" s="15" t="s">
        <v>58</v>
      </c>
      <c r="G16" s="10" t="s">
        <v>54</v>
      </c>
      <c r="H16" s="15" t="s">
        <v>59</v>
      </c>
      <c r="I16" s="10" t="s">
        <v>54</v>
      </c>
      <c r="J16" s="8"/>
      <c r="K16" s="8"/>
      <c r="L16" s="8"/>
      <c r="M16" s="8"/>
      <c r="N16" s="8"/>
      <c r="O16" s="8"/>
      <c r="P16" s="8"/>
      <c r="Q16" s="9">
        <f t="shared" ref="Q16" si="0">SUM(J16:P16)</f>
        <v>0</v>
      </c>
      <c r="R16" s="2" t="s">
        <v>80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7" x14ac:dyDescent="0.3">
      <c r="A17" s="49" t="s">
        <v>61</v>
      </c>
      <c r="B17" s="49" t="s">
        <v>57</v>
      </c>
      <c r="C17" s="49" t="s">
        <v>62</v>
      </c>
      <c r="D17" s="50">
        <v>1980000</v>
      </c>
      <c r="E17" s="50">
        <v>450000</v>
      </c>
      <c r="F17" s="49" t="s">
        <v>63</v>
      </c>
      <c r="G17" s="51" t="s">
        <v>54</v>
      </c>
      <c r="H17" s="49" t="s">
        <v>64</v>
      </c>
      <c r="I17" s="51" t="s">
        <v>52</v>
      </c>
      <c r="J17" s="52">
        <v>20</v>
      </c>
      <c r="K17" s="52">
        <v>14</v>
      </c>
      <c r="L17" s="52">
        <v>10</v>
      </c>
      <c r="M17" s="52">
        <v>4</v>
      </c>
      <c r="N17" s="52">
        <v>5</v>
      </c>
      <c r="O17" s="61">
        <v>7</v>
      </c>
      <c r="P17" s="52">
        <v>4</v>
      </c>
      <c r="Q17" s="53">
        <f t="shared" ref="Q17:Q20" si="1">SUM(J17:P17)</f>
        <v>64</v>
      </c>
    </row>
    <row r="18" spans="1:17" x14ac:dyDescent="0.3">
      <c r="A18" s="49" t="s">
        <v>65</v>
      </c>
      <c r="B18" s="49" t="s">
        <v>67</v>
      </c>
      <c r="C18" s="49" t="s">
        <v>66</v>
      </c>
      <c r="D18" s="50">
        <v>362700</v>
      </c>
      <c r="E18" s="50">
        <v>150000</v>
      </c>
      <c r="F18" s="49" t="s">
        <v>68</v>
      </c>
      <c r="G18" s="51" t="s">
        <v>52</v>
      </c>
      <c r="H18" s="49" t="s">
        <v>51</v>
      </c>
      <c r="I18" s="51" t="s">
        <v>52</v>
      </c>
      <c r="J18" s="52">
        <v>26</v>
      </c>
      <c r="K18" s="52">
        <v>14</v>
      </c>
      <c r="L18" s="52">
        <v>3</v>
      </c>
      <c r="M18" s="52">
        <v>5</v>
      </c>
      <c r="N18" s="52">
        <v>8</v>
      </c>
      <c r="O18" s="61">
        <v>9</v>
      </c>
      <c r="P18" s="52">
        <v>5</v>
      </c>
      <c r="Q18" s="53">
        <f t="shared" si="1"/>
        <v>70</v>
      </c>
    </row>
    <row r="19" spans="1:17" x14ac:dyDescent="0.3">
      <c r="A19" s="39" t="s">
        <v>69</v>
      </c>
      <c r="B19" s="40" t="s">
        <v>57</v>
      </c>
      <c r="C19" s="39" t="s">
        <v>70</v>
      </c>
      <c r="D19" s="41">
        <v>423000</v>
      </c>
      <c r="E19" s="41">
        <v>80000</v>
      </c>
      <c r="F19" s="39" t="s">
        <v>59</v>
      </c>
      <c r="G19" s="39" t="s">
        <v>52</v>
      </c>
      <c r="H19" s="39" t="s">
        <v>71</v>
      </c>
      <c r="I19" s="39" t="s">
        <v>52</v>
      </c>
      <c r="J19" s="42">
        <v>35</v>
      </c>
      <c r="K19" s="42">
        <v>14</v>
      </c>
      <c r="L19" s="42">
        <v>10</v>
      </c>
      <c r="M19" s="42">
        <v>4</v>
      </c>
      <c r="N19" s="42">
        <v>8</v>
      </c>
      <c r="O19" s="62">
        <v>7</v>
      </c>
      <c r="P19" s="52">
        <v>4</v>
      </c>
      <c r="Q19" s="53">
        <f t="shared" si="1"/>
        <v>82</v>
      </c>
    </row>
    <row r="20" spans="1:17" x14ac:dyDescent="0.3">
      <c r="A20" s="15" t="s">
        <v>72</v>
      </c>
      <c r="B20" s="32" t="s">
        <v>74</v>
      </c>
      <c r="C20" s="15" t="s">
        <v>73</v>
      </c>
      <c r="D20" s="16">
        <v>140530</v>
      </c>
      <c r="E20" s="16">
        <v>100000</v>
      </c>
      <c r="F20" s="15" t="s">
        <v>75</v>
      </c>
      <c r="G20" s="15" t="s">
        <v>52</v>
      </c>
      <c r="H20" s="15" t="s">
        <v>63</v>
      </c>
      <c r="I20" s="15" t="s">
        <v>52</v>
      </c>
      <c r="J20" s="30">
        <v>25</v>
      </c>
      <c r="K20" s="30">
        <v>13</v>
      </c>
      <c r="L20" s="30">
        <v>10</v>
      </c>
      <c r="M20" s="30">
        <v>4</v>
      </c>
      <c r="N20" s="30">
        <v>8</v>
      </c>
      <c r="O20" s="63">
        <v>6</v>
      </c>
      <c r="P20" s="52">
        <v>4</v>
      </c>
      <c r="Q20" s="53">
        <f t="shared" si="1"/>
        <v>70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J15:J20" xr:uid="{8585DF2A-BCD0-4D39-B20F-23C2461520A4}">
      <formula1>40</formula1>
    </dataValidation>
    <dataValidation type="decimal" operator="lessThanOrEqual" allowBlank="1" showInputMessage="1" showErrorMessage="1" error="max. 15" sqref="K15:L20" xr:uid="{2A8FF2B5-EBFA-476F-A458-DAB069D694C2}">
      <formula1>15</formula1>
    </dataValidation>
    <dataValidation type="decimal" operator="lessThanOrEqual" allowBlank="1" showInputMessage="1" showErrorMessage="1" error="max. 5" sqref="M15:M20 P15:P20" xr:uid="{441DF32C-E675-4532-AB17-BA5DD56699C0}">
      <formula1>5</formula1>
    </dataValidation>
    <dataValidation type="decimal" operator="lessThanOrEqual" allowBlank="1" showInputMessage="1" showErrorMessage="1" error="max. 10" sqref="N15:O20" xr:uid="{D17EF737-AE2B-458C-91E1-317E3762943E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20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36</v>
      </c>
    </row>
    <row r="2" spans="1:82" ht="14.4" x14ac:dyDescent="0.3">
      <c r="A2" s="13" t="s">
        <v>37</v>
      </c>
      <c r="D2" s="4" t="s">
        <v>23</v>
      </c>
    </row>
    <row r="3" spans="1:82" ht="14.4" x14ac:dyDescent="0.3">
      <c r="A3" s="4" t="s">
        <v>34</v>
      </c>
      <c r="D3" s="2" t="s">
        <v>45</v>
      </c>
    </row>
    <row r="4" spans="1:82" ht="14.4" x14ac:dyDescent="0.3">
      <c r="A4" s="13" t="s">
        <v>38</v>
      </c>
      <c r="D4" s="2" t="s">
        <v>46</v>
      </c>
    </row>
    <row r="5" spans="1:82" ht="12.6" x14ac:dyDescent="0.3">
      <c r="A5" s="13" t="s">
        <v>39</v>
      </c>
      <c r="D5" s="2" t="s">
        <v>47</v>
      </c>
    </row>
    <row r="6" spans="1:82" ht="14.4" x14ac:dyDescent="0.3">
      <c r="A6" s="13" t="s">
        <v>40</v>
      </c>
    </row>
    <row r="7" spans="1:82" ht="12.6" x14ac:dyDescent="0.3">
      <c r="A7" s="4" t="s">
        <v>22</v>
      </c>
      <c r="D7" s="4" t="s">
        <v>24</v>
      </c>
    </row>
    <row r="8" spans="1:82" ht="14.4" x14ac:dyDescent="0.3">
      <c r="A8" s="14" t="s">
        <v>35</v>
      </c>
      <c r="D8" s="2" t="s">
        <v>41</v>
      </c>
      <c r="F8" s="2" t="s">
        <v>42</v>
      </c>
    </row>
    <row r="9" spans="1:82" ht="27" customHeight="1" x14ac:dyDescent="0.3">
      <c r="F9" s="77" t="s">
        <v>43</v>
      </c>
      <c r="G9" s="77"/>
      <c r="H9" s="77"/>
      <c r="I9" s="77"/>
      <c r="J9" s="77"/>
    </row>
    <row r="10" spans="1:82" ht="25.2" customHeight="1" x14ac:dyDescent="0.2">
      <c r="D10" s="83" t="s">
        <v>44</v>
      </c>
      <c r="E10" s="83"/>
      <c r="F10" s="83"/>
      <c r="G10" s="83"/>
      <c r="H10" s="83"/>
      <c r="I10" s="83"/>
      <c r="J10" s="83"/>
    </row>
    <row r="11" spans="1:82" ht="12.6" x14ac:dyDescent="0.3">
      <c r="A11" s="4"/>
    </row>
    <row r="12" spans="1:82" ht="26.4" customHeight="1" x14ac:dyDescent="0.3">
      <c r="A12" s="67" t="s">
        <v>0</v>
      </c>
      <c r="B12" s="67" t="s">
        <v>1</v>
      </c>
      <c r="C12" s="67" t="s">
        <v>17</v>
      </c>
      <c r="D12" s="67" t="s">
        <v>13</v>
      </c>
      <c r="E12" s="70" t="s">
        <v>2</v>
      </c>
      <c r="F12" s="79" t="s">
        <v>30</v>
      </c>
      <c r="G12" s="80"/>
      <c r="H12" s="79" t="s">
        <v>31</v>
      </c>
      <c r="I12" s="80"/>
      <c r="J12" s="67" t="s">
        <v>32</v>
      </c>
      <c r="K12" s="67" t="s">
        <v>14</v>
      </c>
      <c r="L12" s="67" t="s">
        <v>16</v>
      </c>
      <c r="M12" s="67" t="s">
        <v>28</v>
      </c>
      <c r="N12" s="67" t="s">
        <v>29</v>
      </c>
      <c r="O12" s="67" t="s">
        <v>33</v>
      </c>
      <c r="P12" s="67" t="s">
        <v>3</v>
      </c>
      <c r="Q12" s="67" t="s">
        <v>4</v>
      </c>
    </row>
    <row r="13" spans="1:82" ht="59.4" customHeight="1" x14ac:dyDescent="0.3">
      <c r="A13" s="68"/>
      <c r="B13" s="68"/>
      <c r="C13" s="68"/>
      <c r="D13" s="68"/>
      <c r="E13" s="71"/>
      <c r="F13" s="81"/>
      <c r="G13" s="82"/>
      <c r="H13" s="81"/>
      <c r="I13" s="82"/>
      <c r="J13" s="69"/>
      <c r="K13" s="69"/>
      <c r="L13" s="69"/>
      <c r="M13" s="69"/>
      <c r="N13" s="69"/>
      <c r="O13" s="69"/>
      <c r="P13" s="69"/>
      <c r="Q13" s="69"/>
    </row>
    <row r="14" spans="1:82" ht="28.95" customHeight="1" x14ac:dyDescent="0.3">
      <c r="A14" s="69"/>
      <c r="B14" s="69"/>
      <c r="C14" s="69"/>
      <c r="D14" s="69"/>
      <c r="E14" s="72"/>
      <c r="F14" s="5" t="s">
        <v>25</v>
      </c>
      <c r="G14" s="6" t="s">
        <v>26</v>
      </c>
      <c r="H14" s="6" t="s">
        <v>25</v>
      </c>
      <c r="I14" s="6" t="s">
        <v>26</v>
      </c>
      <c r="J14" s="6" t="s">
        <v>27</v>
      </c>
      <c r="K14" s="6" t="s">
        <v>19</v>
      </c>
      <c r="L14" s="6" t="s">
        <v>19</v>
      </c>
      <c r="M14" s="6" t="s">
        <v>20</v>
      </c>
      <c r="N14" s="6" t="s">
        <v>21</v>
      </c>
      <c r="O14" s="6" t="s">
        <v>21</v>
      </c>
      <c r="P14" s="6" t="s">
        <v>20</v>
      </c>
      <c r="Q14" s="6"/>
    </row>
    <row r="15" spans="1:82" s="7" customFormat="1" ht="12.75" customHeight="1" x14ac:dyDescent="0.3">
      <c r="A15" s="15" t="s">
        <v>48</v>
      </c>
      <c r="B15" s="15" t="s">
        <v>49</v>
      </c>
      <c r="C15" s="15" t="s">
        <v>50</v>
      </c>
      <c r="D15" s="16">
        <v>351450</v>
      </c>
      <c r="E15" s="16">
        <v>165000</v>
      </c>
      <c r="F15" s="15" t="s">
        <v>51</v>
      </c>
      <c r="G15" s="11" t="s">
        <v>52</v>
      </c>
      <c r="H15" s="15" t="s">
        <v>53</v>
      </c>
      <c r="I15" s="11" t="s">
        <v>52</v>
      </c>
      <c r="J15" s="8">
        <v>32</v>
      </c>
      <c r="K15" s="8">
        <v>10</v>
      </c>
      <c r="L15" s="8">
        <v>12</v>
      </c>
      <c r="M15" s="8">
        <v>4</v>
      </c>
      <c r="N15" s="8">
        <v>5</v>
      </c>
      <c r="O15" s="8">
        <v>5</v>
      </c>
      <c r="P15" s="8">
        <v>2</v>
      </c>
      <c r="Q15" s="9">
        <f>SUM(J15:P15)</f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55</v>
      </c>
      <c r="B16" s="15" t="s">
        <v>57</v>
      </c>
      <c r="C16" s="15" t="s">
        <v>56</v>
      </c>
      <c r="D16" s="16">
        <v>4349000</v>
      </c>
      <c r="E16" s="16">
        <v>250000</v>
      </c>
      <c r="F16" s="15" t="s">
        <v>58</v>
      </c>
      <c r="G16" s="10" t="s">
        <v>54</v>
      </c>
      <c r="H16" s="15" t="s">
        <v>59</v>
      </c>
      <c r="I16" s="10" t="s">
        <v>54</v>
      </c>
      <c r="J16" s="8">
        <v>27</v>
      </c>
      <c r="K16" s="8">
        <v>12</v>
      </c>
      <c r="L16" s="8">
        <v>10</v>
      </c>
      <c r="M16" s="8">
        <v>4</v>
      </c>
      <c r="N16" s="8">
        <v>4</v>
      </c>
      <c r="O16" s="8">
        <v>7</v>
      </c>
      <c r="P16" s="8">
        <v>5</v>
      </c>
      <c r="Q16" s="9">
        <f t="shared" ref="Q16" si="0">SUM(J16:P16)</f>
        <v>69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7" x14ac:dyDescent="0.3">
      <c r="A17" s="49" t="s">
        <v>61</v>
      </c>
      <c r="B17" s="49" t="s">
        <v>57</v>
      </c>
      <c r="C17" s="49" t="s">
        <v>62</v>
      </c>
      <c r="D17" s="50">
        <v>1980000</v>
      </c>
      <c r="E17" s="50">
        <v>450000</v>
      </c>
      <c r="F17" s="49" t="s">
        <v>63</v>
      </c>
      <c r="G17" s="51" t="s">
        <v>54</v>
      </c>
      <c r="H17" s="49" t="s">
        <v>64</v>
      </c>
      <c r="I17" s="51" t="s">
        <v>52</v>
      </c>
      <c r="J17" s="52">
        <v>25</v>
      </c>
      <c r="K17" s="52">
        <v>13</v>
      </c>
      <c r="L17" s="52">
        <v>7</v>
      </c>
      <c r="M17" s="52">
        <v>4</v>
      </c>
      <c r="N17" s="52">
        <v>8</v>
      </c>
      <c r="O17" s="61">
        <v>8</v>
      </c>
      <c r="P17" s="52">
        <v>4</v>
      </c>
      <c r="Q17" s="53">
        <f t="shared" ref="Q17:Q20" si="1">SUM(J17:P17)</f>
        <v>69</v>
      </c>
    </row>
    <row r="18" spans="1:17" x14ac:dyDescent="0.3">
      <c r="A18" s="49" t="s">
        <v>65</v>
      </c>
      <c r="B18" s="49" t="s">
        <v>67</v>
      </c>
      <c r="C18" s="49" t="s">
        <v>66</v>
      </c>
      <c r="D18" s="50">
        <v>362700</v>
      </c>
      <c r="E18" s="50">
        <v>150000</v>
      </c>
      <c r="F18" s="49" t="s">
        <v>68</v>
      </c>
      <c r="G18" s="51" t="s">
        <v>52</v>
      </c>
      <c r="H18" s="49" t="s">
        <v>51</v>
      </c>
      <c r="I18" s="51" t="s">
        <v>52</v>
      </c>
      <c r="J18" s="52">
        <v>23</v>
      </c>
      <c r="K18" s="52">
        <v>14</v>
      </c>
      <c r="L18" s="52">
        <v>7</v>
      </c>
      <c r="M18" s="52">
        <v>5</v>
      </c>
      <c r="N18" s="52">
        <v>8</v>
      </c>
      <c r="O18" s="61">
        <v>9</v>
      </c>
      <c r="P18" s="52">
        <v>5</v>
      </c>
      <c r="Q18" s="53">
        <f t="shared" si="1"/>
        <v>71</v>
      </c>
    </row>
    <row r="19" spans="1:17" x14ac:dyDescent="0.3">
      <c r="A19" s="39" t="s">
        <v>69</v>
      </c>
      <c r="B19" s="40" t="s">
        <v>57</v>
      </c>
      <c r="C19" s="39" t="s">
        <v>70</v>
      </c>
      <c r="D19" s="41">
        <v>423000</v>
      </c>
      <c r="E19" s="41">
        <v>80000</v>
      </c>
      <c r="F19" s="39" t="s">
        <v>59</v>
      </c>
      <c r="G19" s="39" t="s">
        <v>52</v>
      </c>
      <c r="H19" s="39" t="s">
        <v>71</v>
      </c>
      <c r="I19" s="39" t="s">
        <v>52</v>
      </c>
      <c r="J19" s="42">
        <v>34</v>
      </c>
      <c r="K19" s="42">
        <v>13</v>
      </c>
      <c r="L19" s="42">
        <v>13</v>
      </c>
      <c r="M19" s="42">
        <v>4</v>
      </c>
      <c r="N19" s="42">
        <v>9</v>
      </c>
      <c r="O19" s="62">
        <v>6</v>
      </c>
      <c r="P19" s="52">
        <v>4</v>
      </c>
      <c r="Q19" s="53">
        <f t="shared" si="1"/>
        <v>83</v>
      </c>
    </row>
    <row r="20" spans="1:17" x14ac:dyDescent="0.3">
      <c r="A20" s="15" t="s">
        <v>72</v>
      </c>
      <c r="B20" s="32" t="s">
        <v>74</v>
      </c>
      <c r="C20" s="15" t="s">
        <v>73</v>
      </c>
      <c r="D20" s="16">
        <v>140530</v>
      </c>
      <c r="E20" s="16">
        <v>100000</v>
      </c>
      <c r="F20" s="15" t="s">
        <v>75</v>
      </c>
      <c r="G20" s="15" t="s">
        <v>52</v>
      </c>
      <c r="H20" s="15" t="s">
        <v>63</v>
      </c>
      <c r="I20" s="15" t="s">
        <v>52</v>
      </c>
      <c r="J20" s="30">
        <v>28</v>
      </c>
      <c r="K20" s="30">
        <v>13</v>
      </c>
      <c r="L20" s="30">
        <v>9</v>
      </c>
      <c r="M20" s="30">
        <v>4</v>
      </c>
      <c r="N20" s="30">
        <v>8</v>
      </c>
      <c r="O20" s="63">
        <v>6</v>
      </c>
      <c r="P20" s="52">
        <v>5</v>
      </c>
      <c r="Q20" s="53">
        <f t="shared" si="1"/>
        <v>73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0" xr:uid="{00000000-0002-0000-0500-000000000000}">
      <formula1>40</formula1>
    </dataValidation>
    <dataValidation type="decimal" operator="lessThanOrEqual" allowBlank="1" showInputMessage="1" showErrorMessage="1" error="max. 15" sqref="K15:L20" xr:uid="{00000000-0002-0000-0500-000001000000}">
      <formula1>15</formula1>
    </dataValidation>
    <dataValidation type="decimal" operator="lessThanOrEqual" allowBlank="1" showInputMessage="1" showErrorMessage="1" error="max. 5" sqref="M15:M20 P15:P20" xr:uid="{00000000-0002-0000-0500-000002000000}">
      <formula1>5</formula1>
    </dataValidation>
    <dataValidation type="decimal" operator="lessThanOrEqual" allowBlank="1" showInputMessage="1" showErrorMessage="1" error="max. 10" sqref="N15:O20" xr:uid="{00000000-0002-0000-0500-000003000000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distribuce</vt:lpstr>
      <vt:lpstr>IH</vt:lpstr>
      <vt:lpstr>JK</vt:lpstr>
      <vt:lpstr>LD</vt:lpstr>
      <vt:lpstr>PV</vt:lpstr>
      <vt:lpstr>PM</vt:lpstr>
      <vt:lpstr>RN</vt:lpstr>
      <vt:lpstr>VT</vt:lpstr>
      <vt:lpstr>ZK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2018-05-30T10:34:10Z</dcterms:modified>
</cp:coreProperties>
</file>